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555" windowWidth="20730" windowHeight="8775"/>
  </bookViews>
  <sheets>
    <sheet name="для МО и ОИВ" sheetId="1" r:id="rId1"/>
  </sheets>
  <definedNames>
    <definedName name="_xlnm.Print_Titles" localSheetId="0">'для МО и ОИВ'!$2:$3</definedName>
    <definedName name="_xlnm.Print_Area" localSheetId="0">'для МО и ОИВ'!$A$1:$O$83</definedName>
  </definedNames>
  <calcPr calcId="124519" iterate="1"/>
</workbook>
</file>

<file path=xl/calcChain.xml><?xml version="1.0" encoding="utf-8"?>
<calcChain xmlns="http://schemas.openxmlformats.org/spreadsheetml/2006/main">
  <c r="H6" i="1"/>
  <c r="O80"/>
  <c r="N80"/>
  <c r="M80"/>
  <c r="L80"/>
  <c r="K80"/>
  <c r="J80"/>
  <c r="I80"/>
  <c r="H80"/>
  <c r="O63"/>
  <c r="N63"/>
  <c r="M63"/>
  <c r="L63"/>
  <c r="K63"/>
  <c r="J63"/>
  <c r="I63"/>
  <c r="H63"/>
  <c r="O43"/>
  <c r="N43"/>
  <c r="M43"/>
  <c r="L43"/>
  <c r="K43"/>
  <c r="J43"/>
  <c r="I43"/>
  <c r="H43"/>
  <c r="O41"/>
  <c r="N41"/>
  <c r="M41"/>
  <c r="L41"/>
  <c r="K41"/>
  <c r="J41"/>
  <c r="I41"/>
  <c r="H41"/>
  <c r="H37"/>
  <c r="G12"/>
  <c r="H13" s="1"/>
  <c r="H20"/>
  <c r="O17"/>
  <c r="N17"/>
  <c r="M17"/>
  <c r="L17"/>
  <c r="K17"/>
  <c r="J17"/>
  <c r="I17"/>
  <c r="H17"/>
  <c r="O13"/>
  <c r="N13"/>
  <c r="M13"/>
  <c r="L13"/>
  <c r="K13"/>
  <c r="J13"/>
  <c r="I13"/>
  <c r="O10"/>
  <c r="N10"/>
  <c r="M10"/>
  <c r="L10"/>
  <c r="K10"/>
  <c r="J10"/>
  <c r="I10"/>
  <c r="H10"/>
  <c r="I76" l="1"/>
  <c r="J76" l="1"/>
  <c r="K76"/>
  <c r="L76"/>
  <c r="M76"/>
  <c r="N76"/>
  <c r="O76"/>
  <c r="H76"/>
  <c r="L73"/>
  <c r="I73"/>
  <c r="J73"/>
  <c r="K73"/>
  <c r="M73"/>
  <c r="N73"/>
  <c r="O73"/>
  <c r="H73"/>
  <c r="I71"/>
  <c r="J71"/>
  <c r="K71"/>
  <c r="L71"/>
  <c r="M71"/>
  <c r="N71"/>
  <c r="O71"/>
  <c r="H71"/>
  <c r="O6" l="1"/>
  <c r="N6"/>
  <c r="M6"/>
  <c r="L6"/>
  <c r="K6"/>
  <c r="J6"/>
  <c r="I6"/>
  <c r="I66" l="1"/>
  <c r="J66"/>
  <c r="K66"/>
  <c r="L66"/>
  <c r="M66"/>
  <c r="N66"/>
  <c r="O66"/>
  <c r="H66"/>
  <c r="O60" l="1"/>
  <c r="N60"/>
  <c r="M60"/>
  <c r="L60"/>
  <c r="K60"/>
  <c r="J60"/>
  <c r="I60"/>
  <c r="H60"/>
  <c r="O58"/>
  <c r="N58"/>
  <c r="M58"/>
  <c r="L58"/>
  <c r="K58"/>
  <c r="J58"/>
  <c r="I58"/>
  <c r="H58"/>
  <c r="O56"/>
  <c r="N56"/>
  <c r="M56"/>
  <c r="L56"/>
  <c r="K56"/>
  <c r="J56"/>
  <c r="I56"/>
  <c r="H56"/>
  <c r="O53"/>
  <c r="N53"/>
  <c r="M53"/>
  <c r="L53"/>
  <c r="K53"/>
  <c r="J53"/>
  <c r="I53"/>
  <c r="H53"/>
  <c r="I51"/>
  <c r="J51"/>
  <c r="K51"/>
  <c r="L51"/>
  <c r="M51"/>
  <c r="N51"/>
  <c r="O51"/>
  <c r="H51"/>
  <c r="I37"/>
  <c r="J37"/>
  <c r="K37"/>
  <c r="L37"/>
  <c r="M37"/>
  <c r="N37"/>
  <c r="O37"/>
  <c r="F12" l="1"/>
  <c r="E12"/>
  <c r="D12"/>
  <c r="C12"/>
</calcChain>
</file>

<file path=xl/sharedStrings.xml><?xml version="1.0" encoding="utf-8"?>
<sst xmlns="http://schemas.openxmlformats.org/spreadsheetml/2006/main" count="139" uniqueCount="81">
  <si>
    <t>Показатели</t>
  </si>
  <si>
    <t>Ед. изм.</t>
  </si>
  <si>
    <t>отчет</t>
  </si>
  <si>
    <t>оценка</t>
  </si>
  <si>
    <t xml:space="preserve">прогноз                                                          </t>
  </si>
  <si>
    <t>1. Население</t>
  </si>
  <si>
    <t>Среднегодовая численность постоянного населения</t>
  </si>
  <si>
    <t>тыс.чел.</t>
  </si>
  <si>
    <t>темп роста к пред.году</t>
  </si>
  <si>
    <t>%</t>
  </si>
  <si>
    <t>2. Производство товаров и услуг</t>
  </si>
  <si>
    <t>2.1. Валовой региональный продукт (ВРП)*</t>
  </si>
  <si>
    <t>ВРП (в основных ценах соответствующих лет)</t>
  </si>
  <si>
    <t>Индекс физического объема ВРП</t>
  </si>
  <si>
    <t>% к пред. году в соп. ценах</t>
  </si>
  <si>
    <t>2.2. Промышленное производство</t>
  </si>
  <si>
    <t xml:space="preserve">Индекс промышленного производства </t>
  </si>
  <si>
    <t>в том числе:</t>
  </si>
  <si>
    <t xml:space="preserve">Объем отгруженных товаров собственного производства, выполненных работ и услуг собственными силами </t>
  </si>
  <si>
    <t>Индекс производства в добыче полезных ископаемых</t>
  </si>
  <si>
    <t xml:space="preserve">Индекс в обрабатывающих производствах </t>
  </si>
  <si>
    <t>Объем отгруженных товаров собственного производства, выполненных работ и услуг собственными силами</t>
  </si>
  <si>
    <t>Индекс в производстве   и распределении электроэнергии, газа и воды</t>
  </si>
  <si>
    <t>2.3. Сельское хозяйство</t>
  </si>
  <si>
    <t>Продукция сельского хозяйства</t>
  </si>
  <si>
    <t>Индекс производства продукции сельского хозяйства</t>
  </si>
  <si>
    <t>Объем услуг транспорта</t>
  </si>
  <si>
    <t>темп роста</t>
  </si>
  <si>
    <t>2.5. Строительство</t>
  </si>
  <si>
    <t xml:space="preserve">Объем работ, выполненных по виду экономической деятельности "Строительство" </t>
  </si>
  <si>
    <t xml:space="preserve">Индекс производства </t>
  </si>
  <si>
    <t>Ввод в действие жилых домов</t>
  </si>
  <si>
    <t>тыс. кв. м. в общей площади</t>
  </si>
  <si>
    <t>2.6. Потребительский рынок</t>
  </si>
  <si>
    <t>Индекс потребительских цен (среднегодовой)</t>
  </si>
  <si>
    <t xml:space="preserve">% к пред. году </t>
  </si>
  <si>
    <t>Оборот розничной торговли</t>
  </si>
  <si>
    <t>2.7. Курортно-туристский комплекс</t>
  </si>
  <si>
    <t>Объем услуг курортно-туристского комплекса</t>
  </si>
  <si>
    <t>Темп роста</t>
  </si>
  <si>
    <t>Количество отдыхающих</t>
  </si>
  <si>
    <t>3. Внешнеэкономическая деятельность</t>
  </si>
  <si>
    <t>Экспорт товаров</t>
  </si>
  <si>
    <t>Импорт товаров</t>
  </si>
  <si>
    <t>4. 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</si>
  <si>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</si>
  <si>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</si>
  <si>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</si>
  <si>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тыс. чел.</t>
  </si>
  <si>
    <t>Оборот малых и средних предприятий, включая микропредприятия</t>
  </si>
  <si>
    <t>5. Инвестиции</t>
  </si>
  <si>
    <t>Инвестиции в основной капитал</t>
  </si>
  <si>
    <t>Индекс физического объема инвестиций в основной капитал</t>
  </si>
  <si>
    <t>6. Финансовая деятельность организаций</t>
  </si>
  <si>
    <t>Прибыль прибыльных организаций (крупные и средние)</t>
  </si>
  <si>
    <t>7. Денежные доходы населения</t>
  </si>
  <si>
    <t>Реальные располагаемые денежные доходы населения</t>
  </si>
  <si>
    <t>% к пред. году</t>
  </si>
  <si>
    <t>8. Труд и занятость</t>
  </si>
  <si>
    <t>Среднегодовая численность занятых в экономике</t>
  </si>
  <si>
    <t>Уровень общей безработицы</t>
  </si>
  <si>
    <t>Уровень зарегистрированной безработицы (на конец года)</t>
  </si>
  <si>
    <t>Фонд начисленной заработной платы всех работников</t>
  </si>
  <si>
    <t xml:space="preserve">2.2.3. Обеспечение электрической энергией, газом и паром; кондиционирование воздуха (D)  </t>
  </si>
  <si>
    <t>2.2.4. Водоснабжение; водоотведение, организация сбора и утилизации отходов, деятельность по ликвидации загрязнений (Е)</t>
  </si>
  <si>
    <t>2.2.1. Добыча полезных ископаемых (В)</t>
  </si>
  <si>
    <t>2.2.2. Обрабатывающие производства (С)</t>
  </si>
  <si>
    <t>Объем отгруженных товаров собственного производства, выполненных работ и услуг собственными силами (В+C+D+E)</t>
  </si>
  <si>
    <t>2.4. Транспортировка и хранение</t>
  </si>
  <si>
    <t>Объем платных услуг населению</t>
  </si>
  <si>
    <t xml:space="preserve">млн руб. </t>
  </si>
  <si>
    <t xml:space="preserve">млн чел. </t>
  </si>
  <si>
    <t xml:space="preserve"> млн долл. США</t>
  </si>
  <si>
    <t xml:space="preserve">млрд руб. </t>
  </si>
  <si>
    <t xml:space="preserve">Среднемесячный доход от трудовой деятельности </t>
  </si>
  <si>
    <t>руб.</t>
  </si>
  <si>
    <t xml:space="preserve">Прогноз социально-экономического развития  Школьненского сельского поселения Белореченского района  до 2024 года </t>
  </si>
  <si>
    <t>Среднемесячная номинальная начисленная заработная плата в целом по поселению</t>
  </si>
  <si>
    <t>Реальная начисленная заработная плата в целом по поселению</t>
  </si>
  <si>
    <t>Глава Школьненского сельского поселения Белореченского района</t>
  </si>
  <si>
    <t>Лантратов В.Н.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</si>
</sst>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.0_ ;\-#,##0.0\ "/>
    <numFmt numFmtId="167" formatCode="0.0"/>
    <numFmt numFmtId="168" formatCode="#,##0.0"/>
    <numFmt numFmtId="169" formatCode="_-* #,##0.00\ _р_._-;\-* #,##0.00\ _р_._-;_-* &quot;-&quot;??\ _р_._-;_-@_-"/>
    <numFmt numFmtId="170" formatCode="0.000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alibri"/>
      <family val="2"/>
      <charset val="204"/>
    </font>
    <font>
      <sz val="10"/>
      <name val="Arial Cyr"/>
      <family val="2"/>
      <charset val="204"/>
    </font>
    <font>
      <sz val="6.15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</font>
    <font>
      <sz val="12"/>
      <color theme="1"/>
      <name val="Times New Roman"/>
      <family val="2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4">
    <xf numFmtId="0" fontId="0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18" fillId="0" borderId="0"/>
    <xf numFmtId="0" fontId="15" fillId="0" borderId="0"/>
    <xf numFmtId="0" fontId="19" fillId="0" borderId="6" applyNumberFormat="0" applyFill="0" applyProtection="0">
      <alignment horizontal="left" vertical="top" wrapText="1"/>
    </xf>
    <xf numFmtId="0" fontId="17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20" fillId="8" borderId="7" applyNumberFormat="0" applyAlignment="0" applyProtection="0"/>
    <xf numFmtId="0" fontId="21" fillId="21" borderId="8" applyNumberFormat="0" applyAlignment="0" applyProtection="0"/>
    <xf numFmtId="0" fontId="22" fillId="21" borderId="7" applyNumberFormat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22" borderId="13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18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2" fillId="0" borderId="0"/>
    <xf numFmtId="0" fontId="34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3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33" fillId="0" borderId="0"/>
    <xf numFmtId="0" fontId="35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33" fillId="24" borderId="14" applyNumberFormat="0" applyFont="0" applyAlignment="0" applyProtection="0"/>
    <xf numFmtId="0" fontId="33" fillId="24" borderId="14" applyNumberFormat="0" applyFont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9" fillId="0" borderId="15" applyNumberFormat="0" applyFill="0" applyAlignment="0" applyProtection="0"/>
    <xf numFmtId="0" fontId="4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7" fontId="15" fillId="0" borderId="0"/>
    <xf numFmtId="167" fontId="15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33" fillId="0" borderId="0" applyFill="0" applyBorder="0" applyAlignment="0" applyProtection="0"/>
    <xf numFmtId="165" fontId="33" fillId="0" borderId="0" applyFill="0" applyBorder="0" applyAlignment="0" applyProtection="0"/>
    <xf numFmtId="165" fontId="33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1" fillId="5" borderId="0" applyNumberFormat="0" applyBorder="0" applyAlignment="0" applyProtection="0"/>
    <xf numFmtId="0" fontId="34" fillId="0" borderId="0"/>
    <xf numFmtId="0" fontId="1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4" fillId="0" borderId="0"/>
    <xf numFmtId="0" fontId="33" fillId="0" borderId="0"/>
    <xf numFmtId="0" fontId="1" fillId="0" borderId="0"/>
    <xf numFmtId="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15" fillId="0" borderId="0" applyFont="0" applyFill="0" applyBorder="0" applyAlignment="0" applyProtection="0"/>
  </cellStyleXfs>
  <cellXfs count="87">
    <xf numFmtId="0" fontId="0" fillId="0" borderId="0" xfId="0"/>
    <xf numFmtId="0" fontId="4" fillId="0" borderId="0" xfId="0" applyFont="1"/>
    <xf numFmtId="0" fontId="9" fillId="0" borderId="5" xfId="1" applyFont="1" applyFill="1" applyBorder="1" applyAlignment="1" applyProtection="1">
      <alignment horizontal="center" vertical="center" wrapText="1"/>
    </xf>
    <xf numFmtId="167" fontId="6" fillId="0" borderId="5" xfId="1" applyNumberFormat="1" applyFont="1" applyFill="1" applyBorder="1" applyAlignment="1" applyProtection="1">
      <alignment horizontal="right" vertical="center" wrapText="1"/>
    </xf>
    <xf numFmtId="166" fontId="6" fillId="0" borderId="5" xfId="1" applyNumberFormat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center" vertical="center" wrapText="1"/>
    </xf>
    <xf numFmtId="166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1" applyFont="1" applyFill="1" applyBorder="1" applyAlignment="1" applyProtection="1">
      <alignment horizontal="right" vertical="center" wrapText="1"/>
    </xf>
    <xf numFmtId="166" fontId="6" fillId="0" borderId="5" xfId="1" applyNumberFormat="1" applyFont="1" applyFill="1" applyBorder="1" applyAlignment="1" applyProtection="1">
      <alignment horizontal="right" vertical="center" wrapText="1"/>
    </xf>
    <xf numFmtId="167" fontId="8" fillId="0" borderId="5" xfId="2" applyNumberFormat="1" applyFont="1" applyFill="1" applyBorder="1" applyAlignment="1">
      <alignment vertical="center"/>
    </xf>
    <xf numFmtId="0" fontId="9" fillId="0" borderId="5" xfId="1" applyFont="1" applyFill="1" applyBorder="1" applyAlignment="1">
      <alignment horizontal="center" vertical="center" wrapText="1" shrinkToFit="1"/>
    </xf>
    <xf numFmtId="0" fontId="6" fillId="0" borderId="5" xfId="1" applyFont="1" applyFill="1" applyBorder="1" applyAlignment="1">
      <alignment horizontal="right" vertical="center" wrapText="1" shrinkToFit="1"/>
    </xf>
    <xf numFmtId="166" fontId="6" fillId="0" borderId="5" xfId="1" applyNumberFormat="1" applyFont="1" applyFill="1" applyBorder="1" applyAlignment="1">
      <alignment horizontal="right" vertical="center" wrapText="1" shrinkToFit="1"/>
    </xf>
    <xf numFmtId="166" fontId="6" fillId="0" borderId="5" xfId="1" applyNumberFormat="1" applyFont="1" applyFill="1" applyBorder="1" applyAlignment="1">
      <alignment horizontal="center" vertical="center" wrapText="1" shrinkToFit="1"/>
    </xf>
    <xf numFmtId="166" fontId="4" fillId="0" borderId="5" xfId="0" applyNumberFormat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 wrapText="1"/>
    </xf>
    <xf numFmtId="166" fontId="8" fillId="0" borderId="5" xfId="0" applyNumberFormat="1" applyFont="1" applyFill="1" applyBorder="1" applyAlignment="1">
      <alignment horizontal="right"/>
    </xf>
    <xf numFmtId="0" fontId="12" fillId="0" borderId="5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right" vertical="center" wrapText="1"/>
    </xf>
    <xf numFmtId="166" fontId="5" fillId="0" borderId="5" xfId="1" applyNumberFormat="1" applyFont="1" applyFill="1" applyBorder="1" applyAlignment="1" applyProtection="1">
      <alignment horizontal="right" vertical="center" wrapText="1"/>
    </xf>
    <xf numFmtId="166" fontId="3" fillId="0" borderId="5" xfId="0" applyNumberFormat="1" applyFont="1" applyFill="1" applyBorder="1" applyAlignment="1">
      <alignment horizontal="center" vertical="center"/>
    </xf>
    <xf numFmtId="0" fontId="13" fillId="0" borderId="0" xfId="0" applyFont="1"/>
    <xf numFmtId="166" fontId="6" fillId="0" borderId="5" xfId="0" applyNumberFormat="1" applyFont="1" applyFill="1" applyBorder="1" applyAlignment="1" applyProtection="1">
      <alignment horizontal="right" vertical="center" wrapText="1"/>
    </xf>
    <xf numFmtId="166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5" xfId="1" applyFont="1" applyFill="1" applyBorder="1" applyAlignment="1">
      <alignment horizontal="right" wrapText="1"/>
    </xf>
    <xf numFmtId="166" fontId="6" fillId="0" borderId="5" xfId="1" applyNumberFormat="1" applyFont="1" applyFill="1" applyBorder="1" applyAlignment="1">
      <alignment horizontal="right" wrapText="1"/>
    </xf>
    <xf numFmtId="0" fontId="6" fillId="0" borderId="5" xfId="1" applyFont="1" applyFill="1" applyBorder="1" applyAlignment="1">
      <alignment horizontal="right" vertical="center" wrapText="1"/>
    </xf>
    <xf numFmtId="166" fontId="6" fillId="0" borderId="5" xfId="1" applyNumberFormat="1" applyFont="1" applyFill="1" applyBorder="1" applyAlignment="1">
      <alignment horizontal="right" vertical="center" wrapText="1"/>
    </xf>
    <xf numFmtId="167" fontId="6" fillId="0" borderId="5" xfId="1" applyNumberFormat="1" applyFont="1" applyFill="1" applyBorder="1" applyAlignment="1">
      <alignment horizontal="right" vertical="center" wrapText="1"/>
    </xf>
    <xf numFmtId="166" fontId="7" fillId="0" borderId="5" xfId="0" applyNumberFormat="1" applyFont="1" applyBorder="1" applyAlignment="1">
      <alignment horizontal="right" vertical="center"/>
    </xf>
    <xf numFmtId="0" fontId="10" fillId="0" borderId="0" xfId="1" applyFont="1" applyFill="1" applyBorder="1" applyAlignment="1" applyProtection="1">
      <alignment horizontal="left" vertical="center" wrapText="1" shrinkToFit="1"/>
    </xf>
    <xf numFmtId="0" fontId="11" fillId="0" borderId="0" xfId="1" applyFont="1" applyFill="1" applyBorder="1" applyAlignment="1" applyProtection="1">
      <alignment horizontal="center" vertical="center" wrapText="1"/>
    </xf>
    <xf numFmtId="166" fontId="7" fillId="0" borderId="0" xfId="0" applyNumberFormat="1" applyFont="1" applyBorder="1" applyAlignment="1">
      <alignment horizontal="right" vertical="center"/>
    </xf>
    <xf numFmtId="166" fontId="7" fillId="0" borderId="0" xfId="0" applyNumberFormat="1" applyFont="1" applyBorder="1" applyAlignment="1">
      <alignment horizontal="center" vertical="center"/>
    </xf>
    <xf numFmtId="166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166" fontId="6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16" xfId="1" applyFont="1" applyFill="1" applyBorder="1" applyAlignment="1" applyProtection="1">
      <alignment horizontal="center" vertical="center" wrapText="1"/>
    </xf>
    <xf numFmtId="166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166" fontId="6" fillId="2" borderId="5" xfId="1" applyNumberFormat="1" applyFont="1" applyFill="1" applyBorder="1" applyAlignment="1" applyProtection="1">
      <alignment horizontal="center" vertical="center" wrapText="1"/>
    </xf>
    <xf numFmtId="166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left" vertical="center" wrapText="1" shrinkToFit="1"/>
    </xf>
    <xf numFmtId="0" fontId="8" fillId="0" borderId="5" xfId="1" applyFont="1" applyFill="1" applyBorder="1" applyAlignment="1" applyProtection="1">
      <alignment horizontal="left" vertical="center" wrapText="1" shrinkToFit="1"/>
    </xf>
    <xf numFmtId="0" fontId="10" fillId="0" borderId="5" xfId="1" applyFont="1" applyFill="1" applyBorder="1" applyAlignment="1" applyProtection="1">
      <alignment horizontal="left" vertical="center" wrapText="1" shrinkToFit="1"/>
    </xf>
    <xf numFmtId="0" fontId="6" fillId="0" borderId="5" xfId="1" applyFont="1" applyFill="1" applyBorder="1" applyAlignment="1">
      <alignment horizontal="left" vertical="center" wrapText="1" shrinkToFit="1"/>
    </xf>
    <xf numFmtId="0" fontId="6" fillId="0" borderId="5" xfId="1" applyFont="1" applyFill="1" applyBorder="1" applyAlignment="1" applyProtection="1">
      <alignment horizontal="left" vertical="center" wrapText="1" shrinkToFit="1"/>
    </xf>
    <xf numFmtId="0" fontId="9" fillId="0" borderId="5" xfId="1" applyFont="1" applyFill="1" applyBorder="1" applyAlignment="1" applyProtection="1">
      <alignment vertical="center" wrapText="1"/>
    </xf>
    <xf numFmtId="166" fontId="8" fillId="0" borderId="5" xfId="0" applyNumberFormat="1" applyFont="1" applyFill="1" applyBorder="1" applyAlignment="1"/>
    <xf numFmtId="0" fontId="5" fillId="0" borderId="17" xfId="1" applyFont="1" applyFill="1" applyBorder="1" applyAlignment="1" applyProtection="1">
      <alignment horizontal="left" vertical="center" wrapText="1" shrinkToFit="1"/>
    </xf>
    <xf numFmtId="0" fontId="43" fillId="0" borderId="5" xfId="1" applyFont="1" applyFill="1" applyBorder="1" applyAlignment="1" applyProtection="1">
      <alignment horizontal="center" vertical="center" wrapText="1"/>
    </xf>
    <xf numFmtId="167" fontId="8" fillId="0" borderId="5" xfId="1" applyNumberFormat="1" applyFont="1" applyFill="1" applyBorder="1" applyAlignment="1" applyProtection="1">
      <alignment horizontal="right" vertical="center" wrapText="1"/>
    </xf>
    <xf numFmtId="166" fontId="8" fillId="0" borderId="5" xfId="1" applyNumberFormat="1" applyFont="1" applyFill="1" applyBorder="1" applyAlignment="1" applyProtection="1">
      <alignment horizontal="right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17" xfId="1" applyFont="1" applyFill="1" applyBorder="1" applyAlignment="1" applyProtection="1">
      <alignment horizontal="center" vertical="center" wrapText="1"/>
    </xf>
    <xf numFmtId="0" fontId="6" fillId="0" borderId="17" xfId="1" applyFont="1" applyFill="1" applyBorder="1" applyAlignment="1" applyProtection="1">
      <alignment horizontal="right" vertical="center" wrapText="1"/>
    </xf>
    <xf numFmtId="166" fontId="6" fillId="0" borderId="17" xfId="1" applyNumberFormat="1" applyFont="1" applyFill="1" applyBorder="1" applyAlignment="1" applyProtection="1">
      <alignment horizontal="right" vertical="center" wrapText="1"/>
    </xf>
    <xf numFmtId="166" fontId="6" fillId="0" borderId="17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5" xfId="0" applyFont="1" applyBorder="1"/>
    <xf numFmtId="0" fontId="13" fillId="0" borderId="5" xfId="0" applyFont="1" applyBorder="1"/>
    <xf numFmtId="0" fontId="4" fillId="0" borderId="5" xfId="0" applyFont="1" applyFill="1" applyBorder="1"/>
    <xf numFmtId="0" fontId="6" fillId="2" borderId="5" xfId="1" applyFont="1" applyFill="1" applyBorder="1" applyAlignment="1">
      <alignment horizontal="left" vertical="center" wrapText="1" shrinkToFit="1"/>
    </xf>
    <xf numFmtId="0" fontId="4" fillId="0" borderId="17" xfId="0" applyFont="1" applyBorder="1"/>
    <xf numFmtId="167" fontId="42" fillId="0" borderId="5" xfId="0" applyNumberFormat="1" applyFont="1" applyFill="1" applyBorder="1" applyAlignment="1">
      <alignment horizontal="right"/>
    </xf>
    <xf numFmtId="167" fontId="42" fillId="0" borderId="5" xfId="0" applyNumberFormat="1" applyFont="1" applyFill="1" applyBorder="1"/>
    <xf numFmtId="0" fontId="42" fillId="0" borderId="5" xfId="0" applyFont="1" applyFill="1" applyBorder="1"/>
    <xf numFmtId="167" fontId="42" fillId="0" borderId="5" xfId="0" applyNumberFormat="1" applyFont="1" applyFill="1" applyBorder="1" applyAlignment="1" applyProtection="1">
      <alignment horizontal="center" vertical="center" wrapText="1"/>
    </xf>
    <xf numFmtId="0" fontId="42" fillId="0" borderId="5" xfId="0" applyFont="1" applyFill="1" applyBorder="1" applyAlignment="1" applyProtection="1">
      <alignment horizontal="center" vertical="center" wrapText="1"/>
    </xf>
    <xf numFmtId="168" fontId="42" fillId="2" borderId="5" xfId="1" applyNumberFormat="1" applyFont="1" applyFill="1" applyBorder="1" applyAlignment="1" applyProtection="1">
      <alignment horizontal="center" vertical="center" wrapText="1"/>
      <protection locked="0"/>
    </xf>
    <xf numFmtId="166" fontId="6" fillId="2" borderId="5" xfId="1" applyNumberFormat="1" applyFont="1" applyFill="1" applyBorder="1" applyAlignment="1" applyProtection="1">
      <alignment horizontal="right" vertical="center" wrapText="1"/>
    </xf>
    <xf numFmtId="166" fontId="6" fillId="2" borderId="5" xfId="1" applyNumberFormat="1" applyFont="1" applyFill="1" applyBorder="1" applyAlignment="1" applyProtection="1">
      <alignment horizontal="right" vertical="center" wrapText="1"/>
      <protection locked="0"/>
    </xf>
    <xf numFmtId="166" fontId="4" fillId="0" borderId="5" xfId="0" applyNumberFormat="1" applyFont="1" applyBorder="1" applyAlignment="1">
      <alignment horizontal="right"/>
    </xf>
    <xf numFmtId="168" fontId="42" fillId="0" borderId="5" xfId="1" applyNumberFormat="1" applyFont="1" applyFill="1" applyBorder="1" applyAlignment="1" applyProtection="1">
      <alignment horizontal="center" vertical="center" wrapText="1"/>
      <protection locked="0"/>
    </xf>
    <xf numFmtId="170" fontId="42" fillId="0" borderId="5" xfId="0" applyNumberFormat="1" applyFont="1" applyFill="1" applyBorder="1" applyAlignment="1">
      <alignment horizontal="right"/>
    </xf>
    <xf numFmtId="2" fontId="42" fillId="0" borderId="5" xfId="0" applyNumberFormat="1" applyFont="1" applyFill="1" applyBorder="1" applyAlignment="1" applyProtection="1">
      <alignment horizontal="center" vertical="center" wrapText="1"/>
    </xf>
    <xf numFmtId="170" fontId="42" fillId="0" borderId="5" xfId="0" applyNumberFormat="1" applyFont="1" applyFill="1" applyBorder="1"/>
    <xf numFmtId="0" fontId="6" fillId="0" borderId="19" xfId="1" applyFont="1" applyFill="1" applyBorder="1" applyAlignment="1">
      <alignment horizontal="left" vertical="center" wrapText="1" shrinkToFit="1"/>
    </xf>
    <xf numFmtId="0" fontId="6" fillId="0" borderId="17" xfId="1" applyFont="1" applyFill="1" applyBorder="1" applyAlignment="1">
      <alignment horizontal="left" vertical="center" wrapText="1" shrinkToFit="1"/>
    </xf>
    <xf numFmtId="0" fontId="6" fillId="0" borderId="19" xfId="1" applyFont="1" applyFill="1" applyBorder="1" applyAlignment="1" applyProtection="1">
      <alignment horizontal="left" vertical="center" wrapText="1" shrinkToFit="1"/>
    </xf>
    <xf numFmtId="0" fontId="6" fillId="0" borderId="17" xfId="1" applyFont="1" applyFill="1" applyBorder="1" applyAlignment="1" applyProtection="1">
      <alignment horizontal="left" vertical="center" wrapText="1" shrinkToFit="1"/>
    </xf>
    <xf numFmtId="0" fontId="3" fillId="0" borderId="0" xfId="1" applyFont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 wrapText="1"/>
    </xf>
  </cellXfs>
  <cellStyles count="45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Excel Built-in Excel Built-in Excel Built-in Excel Built-in Excel Built-in Excel Built-in TableStyleLight1" xfId="22"/>
    <cellStyle name="Excel Built-in Excel Built-in Excel Built-in Excel Built-in Excel Built-in Обычный 2" xfId="23"/>
    <cellStyle name="Excel Built-in Normal" xfId="24"/>
    <cellStyle name="m49048872" xfId="25"/>
    <cellStyle name="TableStyleLight1" xfId="26"/>
    <cellStyle name="TableStyleLight1 2" xfId="441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44"/>
    <cellStyle name="Обычный 10 2" xfId="442"/>
    <cellStyle name="Обычный 11" xfId="45"/>
    <cellStyle name="Обычный 11 2" xfId="46"/>
    <cellStyle name="Обычный 11 2 2" xfId="47"/>
    <cellStyle name="Обычный 11 2 3" xfId="48"/>
    <cellStyle name="Обычный 11 2 4" xfId="49"/>
    <cellStyle name="Обычный 11 3" xfId="50"/>
    <cellStyle name="Обычный 11 3 2" xfId="51"/>
    <cellStyle name="Обычный 11 3 3" xfId="52"/>
    <cellStyle name="Обычный 11 3 4" xfId="53"/>
    <cellStyle name="Обычный 11 4" xfId="54"/>
    <cellStyle name="Обычный 11 5" xfId="55"/>
    <cellStyle name="Обычный 11 6" xfId="56"/>
    <cellStyle name="Обычный 12" xfId="57"/>
    <cellStyle name="Обычный 12 2" xfId="58"/>
    <cellStyle name="Обычный 12 2 2" xfId="59"/>
    <cellStyle name="Обычный 12 2 3" xfId="60"/>
    <cellStyle name="Обычный 12 2 4" xfId="61"/>
    <cellStyle name="Обычный 12 3" xfId="62"/>
    <cellStyle name="Обычный 12 3 2" xfId="63"/>
    <cellStyle name="Обычный 12 3 3" xfId="64"/>
    <cellStyle name="Обычный 12 3 4" xfId="65"/>
    <cellStyle name="Обычный 12 4" xfId="66"/>
    <cellStyle name="Обычный 12 5" xfId="67"/>
    <cellStyle name="Обычный 12 6" xfId="68"/>
    <cellStyle name="Обычный 13" xfId="69"/>
    <cellStyle name="Обычный 13 2" xfId="70"/>
    <cellStyle name="Обычный 13 2 2" xfId="71"/>
    <cellStyle name="Обычный 13 2 3" xfId="72"/>
    <cellStyle name="Обычный 13 2 4" xfId="73"/>
    <cellStyle name="Обычный 13 3" xfId="74"/>
    <cellStyle name="Обычный 13 3 2" xfId="75"/>
    <cellStyle name="Обычный 13 3 3" xfId="76"/>
    <cellStyle name="Обычный 13 3 4" xfId="77"/>
    <cellStyle name="Обычный 13 4" xfId="78"/>
    <cellStyle name="Обычный 13 4 2" xfId="79"/>
    <cellStyle name="Обычный 13 4 3" xfId="80"/>
    <cellStyle name="Обычный 13 4 4" xfId="81"/>
    <cellStyle name="Обычный 13 5" xfId="82"/>
    <cellStyle name="Обычный 13 6" xfId="83"/>
    <cellStyle name="Обычный 13 7" xfId="84"/>
    <cellStyle name="Обычный 14" xfId="85"/>
    <cellStyle name="Обычный 14 2" xfId="86"/>
    <cellStyle name="Обычный 14 3" xfId="87"/>
    <cellStyle name="Обычный 14 4" xfId="88"/>
    <cellStyle name="Обычный 15" xfId="89"/>
    <cellStyle name="Обычный 15 2" xfId="90"/>
    <cellStyle name="Обычный 15 3" xfId="91"/>
    <cellStyle name="Обычный 15 4" xfId="92"/>
    <cellStyle name="Обычный 16" xfId="93"/>
    <cellStyle name="Обычный 17" xfId="94"/>
    <cellStyle name="Обычный 17 2" xfId="95"/>
    <cellStyle name="Обычный 18" xfId="96"/>
    <cellStyle name="Обычный 2" xfId="1"/>
    <cellStyle name="Обычный 2 2" xfId="3"/>
    <cellStyle name="Обычный 2 2 2" xfId="97"/>
    <cellStyle name="Обычный 2 2 2 10" xfId="98"/>
    <cellStyle name="Обычный 2 2 2 2" xfId="99"/>
    <cellStyle name="Обычный 2 2 2 2 2" xfId="100"/>
    <cellStyle name="Обычный 2 2 2 2 2 2" xfId="101"/>
    <cellStyle name="Обычный 2 2 2 2 2 3" xfId="102"/>
    <cellStyle name="Обычный 2 2 2 2 2 4" xfId="103"/>
    <cellStyle name="Обычный 2 2 2 2 3" xfId="104"/>
    <cellStyle name="Обычный 2 2 2 2 3 2" xfId="105"/>
    <cellStyle name="Обычный 2 2 2 2 3 3" xfId="106"/>
    <cellStyle name="Обычный 2 2 2 2 3 4" xfId="107"/>
    <cellStyle name="Обычный 2 2 2 2 4" xfId="108"/>
    <cellStyle name="Обычный 2 2 2 2 5" xfId="109"/>
    <cellStyle name="Обычный 2 2 2 2 6" xfId="110"/>
    <cellStyle name="Обычный 2 2 2 3" xfId="111"/>
    <cellStyle name="Обычный 2 2 2 3 2" xfId="112"/>
    <cellStyle name="Обычный 2 2 2 3 2 2" xfId="113"/>
    <cellStyle name="Обычный 2 2 2 3 2 3" xfId="114"/>
    <cellStyle name="Обычный 2 2 2 3 2 4" xfId="115"/>
    <cellStyle name="Обычный 2 2 2 3 3" xfId="116"/>
    <cellStyle name="Обычный 2 2 2 3 3 2" xfId="117"/>
    <cellStyle name="Обычный 2 2 2 3 3 3" xfId="118"/>
    <cellStyle name="Обычный 2 2 2 3 3 4" xfId="119"/>
    <cellStyle name="Обычный 2 2 2 3 4" xfId="120"/>
    <cellStyle name="Обычный 2 2 2 3 5" xfId="121"/>
    <cellStyle name="Обычный 2 2 2 3 6" xfId="122"/>
    <cellStyle name="Обычный 2 2 2 4" xfId="123"/>
    <cellStyle name="Обычный 2 2 2 4 2" xfId="124"/>
    <cellStyle name="Обычный 2 2 2 4 2 2" xfId="125"/>
    <cellStyle name="Обычный 2 2 2 4 2 3" xfId="126"/>
    <cellStyle name="Обычный 2 2 2 4 2 4" xfId="127"/>
    <cellStyle name="Обычный 2 2 2 4 3" xfId="128"/>
    <cellStyle name="Обычный 2 2 2 4 3 2" xfId="129"/>
    <cellStyle name="Обычный 2 2 2 4 3 3" xfId="130"/>
    <cellStyle name="Обычный 2 2 2 4 3 4" xfId="131"/>
    <cellStyle name="Обычный 2 2 2 4 4" xfId="132"/>
    <cellStyle name="Обычный 2 2 2 4 5" xfId="133"/>
    <cellStyle name="Обычный 2 2 2 4 6" xfId="134"/>
    <cellStyle name="Обычный 2 2 2 5" xfId="135"/>
    <cellStyle name="Обычный 2 2 2 5 2" xfId="136"/>
    <cellStyle name="Обычный 2 2 2 5 3" xfId="137"/>
    <cellStyle name="Обычный 2 2 2 5 4" xfId="138"/>
    <cellStyle name="Обычный 2 2 2 6" xfId="139"/>
    <cellStyle name="Обычный 2 2 2 6 2" xfId="140"/>
    <cellStyle name="Обычный 2 2 2 6 3" xfId="141"/>
    <cellStyle name="Обычный 2 2 2 6 4" xfId="142"/>
    <cellStyle name="Обычный 2 2 2 7" xfId="143"/>
    <cellStyle name="Обычный 2 2 2 7 2" xfId="144"/>
    <cellStyle name="Обычный 2 2 2 7 2 2" xfId="145"/>
    <cellStyle name="Обычный 2 2 2 7 3" xfId="146"/>
    <cellStyle name="Обычный 2 2 2 7 4" xfId="147"/>
    <cellStyle name="Обычный 2 2 2 8" xfId="148"/>
    <cellStyle name="Обычный 2 2 2 9" xfId="149"/>
    <cellStyle name="Обычный 2 2 3" xfId="150"/>
    <cellStyle name="Обычный 2 2 4" xfId="151"/>
    <cellStyle name="Обычный 2 2 5" xfId="152"/>
    <cellStyle name="Обычный 2 2 6" xfId="153"/>
    <cellStyle name="Обычный 2 3" xfId="154"/>
    <cellStyle name="Обычный 2 3 10" xfId="155"/>
    <cellStyle name="Обычный 2 3 2" xfId="156"/>
    <cellStyle name="Обычный 2 3 2 2" xfId="157"/>
    <cellStyle name="Обычный 2 3 2 2 2" xfId="158"/>
    <cellStyle name="Обычный 2 3 2 2 3" xfId="159"/>
    <cellStyle name="Обычный 2 3 2 2 4" xfId="160"/>
    <cellStyle name="Обычный 2 3 2 3" xfId="161"/>
    <cellStyle name="Обычный 2 3 2 3 2" xfId="162"/>
    <cellStyle name="Обычный 2 3 2 3 3" xfId="163"/>
    <cellStyle name="Обычный 2 3 2 3 4" xfId="164"/>
    <cellStyle name="Обычный 2 3 2 4" xfId="165"/>
    <cellStyle name="Обычный 2 3 2 5" xfId="166"/>
    <cellStyle name="Обычный 2 3 2 6" xfId="167"/>
    <cellStyle name="Обычный 2 3 2 7" xfId="443"/>
    <cellStyle name="Обычный 2 3 3" xfId="168"/>
    <cellStyle name="Обычный 2 3 3 2" xfId="169"/>
    <cellStyle name="Обычный 2 3 3 2 2" xfId="170"/>
    <cellStyle name="Обычный 2 3 3 2 3" xfId="171"/>
    <cellStyle name="Обычный 2 3 3 2 4" xfId="172"/>
    <cellStyle name="Обычный 2 3 3 3" xfId="173"/>
    <cellStyle name="Обычный 2 3 3 3 2" xfId="174"/>
    <cellStyle name="Обычный 2 3 3 3 3" xfId="175"/>
    <cellStyle name="Обычный 2 3 3 3 4" xfId="176"/>
    <cellStyle name="Обычный 2 3 3 4" xfId="177"/>
    <cellStyle name="Обычный 2 3 3 5" xfId="178"/>
    <cellStyle name="Обычный 2 3 3 6" xfId="179"/>
    <cellStyle name="Обычный 2 3 4" xfId="180"/>
    <cellStyle name="Обычный 2 3 4 2" xfId="181"/>
    <cellStyle name="Обычный 2 3 4 2 2" xfId="182"/>
    <cellStyle name="Обычный 2 3 4 2 3" xfId="183"/>
    <cellStyle name="Обычный 2 3 4 2 4" xfId="184"/>
    <cellStyle name="Обычный 2 3 4 3" xfId="185"/>
    <cellStyle name="Обычный 2 3 4 3 2" xfId="186"/>
    <cellStyle name="Обычный 2 3 4 3 3" xfId="187"/>
    <cellStyle name="Обычный 2 3 4 3 4" xfId="188"/>
    <cellStyle name="Обычный 2 3 4 4" xfId="189"/>
    <cellStyle name="Обычный 2 3 4 5" xfId="190"/>
    <cellStyle name="Обычный 2 3 4 6" xfId="191"/>
    <cellStyle name="Обычный 2 3 5" xfId="192"/>
    <cellStyle name="Обычный 2 3 5 2" xfId="193"/>
    <cellStyle name="Обычный 2 3 5 3" xfId="194"/>
    <cellStyle name="Обычный 2 3 5 4" xfId="195"/>
    <cellStyle name="Обычный 2 3 6" xfId="196"/>
    <cellStyle name="Обычный 2 3 6 2" xfId="197"/>
    <cellStyle name="Обычный 2 3 6 3" xfId="198"/>
    <cellStyle name="Обычный 2 3 6 4" xfId="199"/>
    <cellStyle name="Обычный 2 3 7" xfId="200"/>
    <cellStyle name="Обычный 2 3 8" xfId="201"/>
    <cellStyle name="Обычный 2 3 9" xfId="202"/>
    <cellStyle name="Обычный 2 4" xfId="203"/>
    <cellStyle name="Обычный 2 4 2" xfId="444"/>
    <cellStyle name="Обычный 2 5" xfId="204"/>
    <cellStyle name="Обычный 2 5 2" xfId="445"/>
    <cellStyle name="Обычный 2 6" xfId="440"/>
    <cellStyle name="Обычный 3" xfId="205"/>
    <cellStyle name="Обычный 3 2" xfId="206"/>
    <cellStyle name="Обычный 3 2 2" xfId="446"/>
    <cellStyle name="Обычный 3 3" xfId="207"/>
    <cellStyle name="Обычный 3 3 2" xfId="208"/>
    <cellStyle name="Обычный 3 3 2 2" xfId="209"/>
    <cellStyle name="Обычный 3 3 2 3" xfId="210"/>
    <cellStyle name="Обычный 3 3 2 4" xfId="211"/>
    <cellStyle name="Обычный 3 3 3" xfId="212"/>
    <cellStyle name="Обычный 3 3 3 2" xfId="213"/>
    <cellStyle name="Обычный 3 3 3 3" xfId="214"/>
    <cellStyle name="Обычный 3 3 3 4" xfId="215"/>
    <cellStyle name="Обычный 3 3 4" xfId="216"/>
    <cellStyle name="Обычный 3 3 4 2" xfId="217"/>
    <cellStyle name="Обычный 3 3 4 3" xfId="218"/>
    <cellStyle name="Обычный 3 3 4 4" xfId="219"/>
    <cellStyle name="Обычный 3 3 5" xfId="220"/>
    <cellStyle name="Обычный 3 3 6" xfId="221"/>
    <cellStyle name="Обычный 3 3 7" xfId="222"/>
    <cellStyle name="Обычный 3 4" xfId="223"/>
    <cellStyle name="Обычный 3 4 2" xfId="224"/>
    <cellStyle name="Обычный 3 4 2 2" xfId="225"/>
    <cellStyle name="Обычный 3 4 2 3" xfId="226"/>
    <cellStyle name="Обычный 3 4 2 4" xfId="227"/>
    <cellStyle name="Обычный 3 4 3" xfId="228"/>
    <cellStyle name="Обычный 3 4 3 2" xfId="229"/>
    <cellStyle name="Обычный 3 4 3 3" xfId="230"/>
    <cellStyle name="Обычный 3 4 3 4" xfId="231"/>
    <cellStyle name="Обычный 3 4 4" xfId="232"/>
    <cellStyle name="Обычный 3 4 5" xfId="233"/>
    <cellStyle name="Обычный 3 4 6" xfId="234"/>
    <cellStyle name="Обычный 3 4 7" xfId="447"/>
    <cellStyle name="Обычный 3 5" xfId="235"/>
    <cellStyle name="Обычный 3 5 2" xfId="236"/>
    <cellStyle name="Обычный 3 5 2 2" xfId="237"/>
    <cellStyle name="Обычный 3 5 2 3" xfId="238"/>
    <cellStyle name="Обычный 3 5 2 4" xfId="239"/>
    <cellStyle name="Обычный 3 5 3" xfId="240"/>
    <cellStyle name="Обычный 3 5 3 2" xfId="241"/>
    <cellStyle name="Обычный 3 5 3 3" xfId="242"/>
    <cellStyle name="Обычный 3 5 3 4" xfId="243"/>
    <cellStyle name="Обычный 3 5 4" xfId="244"/>
    <cellStyle name="Обычный 3 5 5" xfId="245"/>
    <cellStyle name="Обычный 3 5 6" xfId="246"/>
    <cellStyle name="Обычный 3 5 7" xfId="448"/>
    <cellStyle name="Обычный 3 6" xfId="247"/>
    <cellStyle name="Обычный 3 6 2" xfId="248"/>
    <cellStyle name="Обычный 3 6 2 2" xfId="249"/>
    <cellStyle name="Обычный 3 6 2 3" xfId="250"/>
    <cellStyle name="Обычный 3 6 2 4" xfId="251"/>
    <cellStyle name="Обычный 3 6 3" xfId="252"/>
    <cellStyle name="Обычный 3 6 3 2" xfId="253"/>
    <cellStyle name="Обычный 3 6 3 3" xfId="254"/>
    <cellStyle name="Обычный 3 6 3 4" xfId="255"/>
    <cellStyle name="Обычный 3 6 4" xfId="256"/>
    <cellStyle name="Обычный 3 6 5" xfId="257"/>
    <cellStyle name="Обычный 3 6 6" xfId="258"/>
    <cellStyle name="Обычный 3 7" xfId="259"/>
    <cellStyle name="Обычный 3 8" xfId="260"/>
    <cellStyle name="Обычный 4" xfId="261"/>
    <cellStyle name="Обычный 4 2" xfId="262"/>
    <cellStyle name="Обычный 4 3" xfId="263"/>
    <cellStyle name="Обычный 4 4" xfId="264"/>
    <cellStyle name="Обычный 4 5" xfId="449"/>
    <cellStyle name="Обычный 5" xfId="265"/>
    <cellStyle name="Обычный 5 2" xfId="266"/>
    <cellStyle name="Обычный 6" xfId="267"/>
    <cellStyle name="Обычный 7" xfId="268"/>
    <cellStyle name="Обычный 7 2" xfId="269"/>
    <cellStyle name="Обычный 7 3" xfId="270"/>
    <cellStyle name="Обычный 7 3 2" xfId="271"/>
    <cellStyle name="Обычный 7 3 3" xfId="272"/>
    <cellStyle name="Обычный 7 3 4" xfId="273"/>
    <cellStyle name="Обычный 7 4" xfId="274"/>
    <cellStyle name="Обычный 7 4 2" xfId="275"/>
    <cellStyle name="Обычный 7 4 3" xfId="276"/>
    <cellStyle name="Обычный 7 4 4" xfId="277"/>
    <cellStyle name="Обычный 7 5" xfId="278"/>
    <cellStyle name="Обычный 7 6" xfId="279"/>
    <cellStyle name="Обычный 7 7" xfId="280"/>
    <cellStyle name="Обычный 8" xfId="281"/>
    <cellStyle name="Обычный 8 2" xfId="450"/>
    <cellStyle name="Обычный 9" xfId="282"/>
    <cellStyle name="Обычный 9 2" xfId="283"/>
    <cellStyle name="Обычный 9 2 2" xfId="284"/>
    <cellStyle name="Обычный 9 2 2 2" xfId="285"/>
    <cellStyle name="Обычный 9 2 2 3" xfId="286"/>
    <cellStyle name="Обычный 9 2 2 4" xfId="287"/>
    <cellStyle name="Обычный 9 2 3" xfId="288"/>
    <cellStyle name="Обычный 9 2 3 2" xfId="289"/>
    <cellStyle name="Обычный 9 2 3 3" xfId="290"/>
    <cellStyle name="Обычный 9 2 3 4" xfId="291"/>
    <cellStyle name="Обычный 9 2 4" xfId="292"/>
    <cellStyle name="Обычный 9 2 5" xfId="293"/>
    <cellStyle name="Обычный 9 2 6" xfId="294"/>
    <cellStyle name="Обычный 9 3" xfId="295"/>
    <cellStyle name="Обычный 9 3 2" xfId="296"/>
    <cellStyle name="Обычный 9 3 2 2" xfId="297"/>
    <cellStyle name="Обычный 9 3 2 3" xfId="298"/>
    <cellStyle name="Обычный 9 3 2 4" xfId="299"/>
    <cellStyle name="Обычный 9 3 3" xfId="300"/>
    <cellStyle name="Обычный 9 3 3 2" xfId="301"/>
    <cellStyle name="Обычный 9 3 3 3" xfId="302"/>
    <cellStyle name="Обычный 9 3 3 4" xfId="303"/>
    <cellStyle name="Обычный 9 3 4" xfId="304"/>
    <cellStyle name="Обычный 9 3 5" xfId="305"/>
    <cellStyle name="Обычный 9 3 6" xfId="306"/>
    <cellStyle name="Обычный 9 4" xfId="307"/>
    <cellStyle name="Обычный 9 4 2" xfId="308"/>
    <cellStyle name="Обычный 9 4 2 2" xfId="309"/>
    <cellStyle name="Обычный 9 4 2 3" xfId="310"/>
    <cellStyle name="Обычный 9 4 2 4" xfId="311"/>
    <cellStyle name="Обычный 9 4 3" xfId="312"/>
    <cellStyle name="Обычный 9 4 3 2" xfId="313"/>
    <cellStyle name="Обычный 9 4 3 3" xfId="314"/>
    <cellStyle name="Обычный 9 4 3 4" xfId="315"/>
    <cellStyle name="Обычный 9 4 4" xfId="316"/>
    <cellStyle name="Обычный 9 4 5" xfId="317"/>
    <cellStyle name="Обычный 9 4 6" xfId="318"/>
    <cellStyle name="Обычный 9 5" xfId="319"/>
    <cellStyle name="Обычный 9 5 2" xfId="320"/>
    <cellStyle name="Обычный 9 5 3" xfId="321"/>
    <cellStyle name="Обычный 9 5 4" xfId="322"/>
    <cellStyle name="Обычный 9 6" xfId="323"/>
    <cellStyle name="Обычный 9 6 2" xfId="324"/>
    <cellStyle name="Обычный 9 6 3" xfId="325"/>
    <cellStyle name="Обычный 9 6 4" xfId="326"/>
    <cellStyle name="Обычный 9 7" xfId="327"/>
    <cellStyle name="Обычный 9 8" xfId="328"/>
    <cellStyle name="Обычный 9 9" xfId="329"/>
    <cellStyle name="Обычный_an1998-2002" xfId="2"/>
    <cellStyle name="Плохой 2" xfId="330"/>
    <cellStyle name="Пояснение 2" xfId="331"/>
    <cellStyle name="Примечание 2" xfId="332"/>
    <cellStyle name="Примечание 3" xfId="333"/>
    <cellStyle name="Процентный 2" xfId="334"/>
    <cellStyle name="Процентный 3" xfId="335"/>
    <cellStyle name="Процентный 4" xfId="451"/>
    <cellStyle name="Связанная ячейка 2" xfId="336"/>
    <cellStyle name="Текст предупреждения 2" xfId="337"/>
    <cellStyle name="Финансовый [0] 2" xfId="338"/>
    <cellStyle name="Финансовый 2" xfId="339"/>
    <cellStyle name="Финансовый 2 10" xfId="340"/>
    <cellStyle name="Финансовый 2 10 2" xfId="341"/>
    <cellStyle name="Финансовый 2 11" xfId="342"/>
    <cellStyle name="Финансовый 2 11 2" xfId="343"/>
    <cellStyle name="Финансовый 2 12" xfId="344"/>
    <cellStyle name="Финансовый 2 2" xfId="345"/>
    <cellStyle name="Финансовый 2 3" xfId="346"/>
    <cellStyle name="Финансовый 2 4" xfId="347"/>
    <cellStyle name="Финансовый 2 5" xfId="348"/>
    <cellStyle name="Финансовый 2 5 2" xfId="349"/>
    <cellStyle name="Финансовый 2 5 2 2" xfId="350"/>
    <cellStyle name="Финансовый 2 5 2 2 2" xfId="351"/>
    <cellStyle name="Финансовый 2 5 2 3" xfId="352"/>
    <cellStyle name="Финансовый 2 5 2 3 2" xfId="353"/>
    <cellStyle name="Финансовый 2 5 2 4" xfId="354"/>
    <cellStyle name="Финансовый 2 5 2 4 2" xfId="355"/>
    <cellStyle name="Финансовый 2 5 2 5" xfId="356"/>
    <cellStyle name="Финансовый 2 5 2 6" xfId="357"/>
    <cellStyle name="Финансовый 2 5 3" xfId="358"/>
    <cellStyle name="Финансовый 2 5 3 2" xfId="359"/>
    <cellStyle name="Финансовый 2 5 3 2 2" xfId="360"/>
    <cellStyle name="Финансовый 2 5 3 3" xfId="361"/>
    <cellStyle name="Финансовый 2 5 3 3 2" xfId="362"/>
    <cellStyle name="Финансовый 2 5 3 4" xfId="363"/>
    <cellStyle name="Финансовый 2 5 3 4 2" xfId="364"/>
    <cellStyle name="Финансовый 2 5 3 5" xfId="365"/>
    <cellStyle name="Финансовый 2 5 3 6" xfId="366"/>
    <cellStyle name="Финансовый 2 5 4" xfId="367"/>
    <cellStyle name="Финансовый 2 5 4 2" xfId="368"/>
    <cellStyle name="Финансовый 2 5 5" xfId="369"/>
    <cellStyle name="Финансовый 2 5 5 2" xfId="370"/>
    <cellStyle name="Финансовый 2 5 6" xfId="371"/>
    <cellStyle name="Финансовый 2 5 6 2" xfId="372"/>
    <cellStyle name="Финансовый 2 5 7" xfId="373"/>
    <cellStyle name="Финансовый 2 5 8" xfId="374"/>
    <cellStyle name="Финансовый 2 6" xfId="375"/>
    <cellStyle name="Финансовый 2 6 2" xfId="376"/>
    <cellStyle name="Финансовый 2 6 2 2" xfId="377"/>
    <cellStyle name="Финансовый 2 6 2 2 2" xfId="378"/>
    <cellStyle name="Финансовый 2 6 2 3" xfId="379"/>
    <cellStyle name="Финансовый 2 6 2 3 2" xfId="380"/>
    <cellStyle name="Финансовый 2 6 2 4" xfId="381"/>
    <cellStyle name="Финансовый 2 6 2 4 2" xfId="382"/>
    <cellStyle name="Финансовый 2 6 2 5" xfId="383"/>
    <cellStyle name="Финансовый 2 6 2 6" xfId="384"/>
    <cellStyle name="Финансовый 2 6 3" xfId="385"/>
    <cellStyle name="Финансовый 2 6 3 2" xfId="386"/>
    <cellStyle name="Финансовый 2 6 3 2 2" xfId="387"/>
    <cellStyle name="Финансовый 2 6 3 3" xfId="388"/>
    <cellStyle name="Финансовый 2 6 3 3 2" xfId="389"/>
    <cellStyle name="Финансовый 2 6 3 4" xfId="390"/>
    <cellStyle name="Финансовый 2 6 3 4 2" xfId="391"/>
    <cellStyle name="Финансовый 2 6 3 5" xfId="392"/>
    <cellStyle name="Финансовый 2 6 3 6" xfId="393"/>
    <cellStyle name="Финансовый 2 6 4" xfId="394"/>
    <cellStyle name="Финансовый 2 6 4 2" xfId="395"/>
    <cellStyle name="Финансовый 2 6 5" xfId="396"/>
    <cellStyle name="Финансовый 2 6 5 2" xfId="397"/>
    <cellStyle name="Финансовый 2 6 6" xfId="398"/>
    <cellStyle name="Финансовый 2 6 6 2" xfId="399"/>
    <cellStyle name="Финансовый 2 6 7" xfId="400"/>
    <cellStyle name="Финансовый 2 6 8" xfId="401"/>
    <cellStyle name="Финансовый 2 7" xfId="402"/>
    <cellStyle name="Финансовый 2 7 2" xfId="403"/>
    <cellStyle name="Финансовый 2 7 2 2" xfId="404"/>
    <cellStyle name="Финансовый 2 7 2 2 2" xfId="405"/>
    <cellStyle name="Финансовый 2 7 2 3" xfId="406"/>
    <cellStyle name="Финансовый 2 7 2 3 2" xfId="407"/>
    <cellStyle name="Финансовый 2 7 2 4" xfId="408"/>
    <cellStyle name="Финансовый 2 7 2 4 2" xfId="409"/>
    <cellStyle name="Финансовый 2 7 2 5" xfId="410"/>
    <cellStyle name="Финансовый 2 7 2 6" xfId="411"/>
    <cellStyle name="Финансовый 2 7 3" xfId="412"/>
    <cellStyle name="Финансовый 2 7 3 2" xfId="413"/>
    <cellStyle name="Финансовый 2 7 3 2 2" xfId="414"/>
    <cellStyle name="Финансовый 2 7 3 3" xfId="415"/>
    <cellStyle name="Финансовый 2 7 3 3 2" xfId="416"/>
    <cellStyle name="Финансовый 2 7 3 4" xfId="417"/>
    <cellStyle name="Финансовый 2 7 3 4 2" xfId="418"/>
    <cellStyle name="Финансовый 2 7 3 5" xfId="419"/>
    <cellStyle name="Финансовый 2 7 3 6" xfId="420"/>
    <cellStyle name="Финансовый 2 7 4" xfId="421"/>
    <cellStyle name="Финансовый 2 7 4 2" xfId="422"/>
    <cellStyle name="Финансовый 2 7 5" xfId="423"/>
    <cellStyle name="Финансовый 2 7 5 2" xfId="424"/>
    <cellStyle name="Финансовый 2 7 6" xfId="425"/>
    <cellStyle name="Финансовый 2 7 6 2" xfId="426"/>
    <cellStyle name="Финансовый 2 7 7" xfId="427"/>
    <cellStyle name="Финансовый 2 7 8" xfId="428"/>
    <cellStyle name="Финансовый 2 8" xfId="429"/>
    <cellStyle name="Финансовый 2 9" xfId="430"/>
    <cellStyle name="Финансовый 2 9 2" xfId="431"/>
    <cellStyle name="Финансовый 3" xfId="432"/>
    <cellStyle name="Финансовый 3 2" xfId="433"/>
    <cellStyle name="Финансовый 3 3" xfId="453"/>
    <cellStyle name="Финансовый 4" xfId="434"/>
    <cellStyle name="Финансовый 5" xfId="435"/>
    <cellStyle name="Финансовый 6" xfId="436"/>
    <cellStyle name="Финансовый 7" xfId="437"/>
    <cellStyle name="Финансовый 8" xfId="438"/>
    <cellStyle name="Финансовый 9" xfId="452"/>
    <cellStyle name="Хороший 2" xfId="4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6"/>
  <sheetViews>
    <sheetView tabSelected="1" view="pageBreakPreview" zoomScale="60" zoomScaleNormal="115" workbookViewId="0">
      <pane ySplit="3" topLeftCell="A4" activePane="bottomLeft" state="frozen"/>
      <selection pane="bottomLeft" sqref="A1:L1"/>
    </sheetView>
  </sheetViews>
  <sheetFormatPr defaultColWidth="44.140625" defaultRowHeight="15.75"/>
  <cols>
    <col min="1" max="1" width="47.7109375" style="1" customWidth="1"/>
    <col min="2" max="2" width="12.85546875" style="1" customWidth="1"/>
    <col min="3" max="3" width="12.140625" style="35" hidden="1" customWidth="1"/>
    <col min="4" max="4" width="13.28515625" style="35" hidden="1" customWidth="1"/>
    <col min="5" max="6" width="11.85546875" style="35" hidden="1" customWidth="1"/>
    <col min="7" max="15" width="12.5703125" style="1" customWidth="1"/>
    <col min="16" max="16" width="12.85546875" style="1" customWidth="1"/>
    <col min="17" max="16384" width="44.140625" style="1"/>
  </cols>
  <sheetData>
    <row r="1" spans="1:15" ht="48" customHeight="1" thickBot="1">
      <c r="A1" s="81" t="s">
        <v>76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5">
      <c r="A2" s="82" t="s">
        <v>0</v>
      </c>
      <c r="B2" s="84" t="s">
        <v>1</v>
      </c>
      <c r="C2" s="84" t="s">
        <v>2</v>
      </c>
      <c r="D2" s="84"/>
      <c r="E2" s="84"/>
      <c r="F2" s="84"/>
      <c r="G2" s="84"/>
      <c r="H2" s="84"/>
      <c r="I2" s="53" t="s">
        <v>3</v>
      </c>
      <c r="J2" s="84" t="s">
        <v>4</v>
      </c>
      <c r="K2" s="84"/>
      <c r="L2" s="84"/>
      <c r="M2" s="84"/>
      <c r="N2" s="84"/>
      <c r="O2" s="86"/>
    </row>
    <row r="3" spans="1:15" ht="16.5" thickBot="1">
      <c r="A3" s="83"/>
      <c r="B3" s="85"/>
      <c r="C3" s="54">
        <v>2010</v>
      </c>
      <c r="D3" s="54">
        <v>2011</v>
      </c>
      <c r="E3" s="54">
        <v>2012</v>
      </c>
      <c r="F3" s="54">
        <v>2013</v>
      </c>
      <c r="G3" s="54">
        <v>2016</v>
      </c>
      <c r="H3" s="54">
        <v>2017</v>
      </c>
      <c r="I3" s="54">
        <v>2018</v>
      </c>
      <c r="J3" s="54">
        <v>2019</v>
      </c>
      <c r="K3" s="54">
        <v>2020</v>
      </c>
      <c r="L3" s="54">
        <v>2021</v>
      </c>
      <c r="M3" s="54">
        <v>2022</v>
      </c>
      <c r="N3" s="54">
        <v>2023</v>
      </c>
      <c r="O3" s="38">
        <v>2024</v>
      </c>
    </row>
    <row r="4" spans="1:15">
      <c r="A4" s="49" t="s">
        <v>5</v>
      </c>
      <c r="B4" s="55"/>
      <c r="C4" s="56"/>
      <c r="D4" s="57"/>
      <c r="E4" s="57"/>
      <c r="F4" s="57"/>
      <c r="G4" s="57"/>
      <c r="H4" s="58"/>
      <c r="I4" s="58"/>
      <c r="J4" s="58"/>
      <c r="K4" s="58"/>
      <c r="L4" s="58"/>
      <c r="M4" s="63"/>
      <c r="N4" s="63"/>
      <c r="O4" s="63"/>
    </row>
    <row r="5" spans="1:15" ht="31.5">
      <c r="A5" s="43" t="s">
        <v>6</v>
      </c>
      <c r="B5" s="2" t="s">
        <v>7</v>
      </c>
      <c r="C5" s="3">
        <v>5222.1099999999997</v>
      </c>
      <c r="D5" s="3">
        <v>5257.2309999999998</v>
      </c>
      <c r="E5" s="3">
        <v>5307.3220000000001</v>
      </c>
      <c r="F5" s="3">
        <v>5367.2269999999999</v>
      </c>
      <c r="G5" s="74">
        <v>5.5069999999999997</v>
      </c>
      <c r="H5" s="74">
        <v>5.532</v>
      </c>
      <c r="I5" s="74">
        <v>5.5339999999999998</v>
      </c>
      <c r="J5" s="74">
        <v>5.5359999999999996</v>
      </c>
      <c r="K5" s="74">
        <v>5.54</v>
      </c>
      <c r="L5" s="74">
        <v>5.5419999999999998</v>
      </c>
      <c r="M5" s="74">
        <v>5.5439999999999996</v>
      </c>
      <c r="N5" s="74">
        <v>5.5460000000000003</v>
      </c>
      <c r="O5" s="74">
        <v>5.548</v>
      </c>
    </row>
    <row r="6" spans="1:15" ht="18.75">
      <c r="A6" s="44" t="s">
        <v>8</v>
      </c>
      <c r="B6" s="5" t="s">
        <v>9</v>
      </c>
      <c r="C6" s="3"/>
      <c r="D6" s="3"/>
      <c r="E6" s="3"/>
      <c r="F6" s="3"/>
      <c r="G6" s="64">
        <v>100.1</v>
      </c>
      <c r="H6" s="64">
        <f>H5/G5*100</f>
        <v>100.45396767750137</v>
      </c>
      <c r="I6" s="64">
        <f t="shared" ref="I6:O6" si="0">I5/H5*100</f>
        <v>100.0361532899494</v>
      </c>
      <c r="J6" s="64">
        <f t="shared" si="0"/>
        <v>100.03614022406938</v>
      </c>
      <c r="K6" s="64">
        <f t="shared" si="0"/>
        <v>100.07225433526013</v>
      </c>
      <c r="L6" s="64">
        <f t="shared" si="0"/>
        <v>100.03610108303249</v>
      </c>
      <c r="M6" s="64">
        <f t="shared" si="0"/>
        <v>100.03608805485385</v>
      </c>
      <c r="N6" s="64">
        <f t="shared" si="0"/>
        <v>100.03607503607506</v>
      </c>
      <c r="O6" s="64">
        <f t="shared" si="0"/>
        <v>100.0360620266859</v>
      </c>
    </row>
    <row r="7" spans="1:15">
      <c r="A7" s="42" t="s">
        <v>10</v>
      </c>
      <c r="B7" s="2"/>
      <c r="C7" s="7"/>
      <c r="D7" s="8"/>
      <c r="E7" s="8"/>
      <c r="F7" s="8"/>
      <c r="G7" s="4"/>
      <c r="H7" s="6"/>
      <c r="I7" s="6"/>
      <c r="J7" s="6"/>
      <c r="K7" s="6"/>
      <c r="L7" s="6"/>
      <c r="M7" s="59"/>
      <c r="N7" s="59"/>
      <c r="O7" s="59"/>
    </row>
    <row r="8" spans="1:15">
      <c r="A8" s="42" t="s">
        <v>11</v>
      </c>
      <c r="B8" s="2"/>
      <c r="C8" s="7"/>
      <c r="D8" s="8"/>
      <c r="E8" s="8"/>
      <c r="F8" s="8"/>
      <c r="G8" s="4"/>
      <c r="H8" s="6"/>
      <c r="I8" s="6"/>
      <c r="J8" s="6"/>
      <c r="K8" s="6"/>
      <c r="L8" s="6"/>
      <c r="M8" s="59"/>
      <c r="N8" s="59"/>
      <c r="O8" s="59"/>
    </row>
    <row r="9" spans="1:15" ht="18.75">
      <c r="A9" s="45" t="s">
        <v>12</v>
      </c>
      <c r="B9" s="2" t="s">
        <v>70</v>
      </c>
      <c r="C9" s="3">
        <v>1028308.5</v>
      </c>
      <c r="D9" s="8">
        <v>1244654.0999999996</v>
      </c>
      <c r="E9" s="8">
        <v>1459492</v>
      </c>
      <c r="F9" s="8">
        <v>1662969</v>
      </c>
      <c r="G9" s="65">
        <v>326.60000000000002</v>
      </c>
      <c r="H9" s="66">
        <v>334.9</v>
      </c>
      <c r="I9" s="66">
        <v>348.5</v>
      </c>
      <c r="J9" s="65">
        <v>363.9</v>
      </c>
      <c r="K9" s="65">
        <v>381.1</v>
      </c>
      <c r="L9" s="65">
        <v>390.2</v>
      </c>
      <c r="M9" s="65">
        <v>401.9</v>
      </c>
      <c r="N9" s="65">
        <v>414.7</v>
      </c>
      <c r="O9" s="65">
        <v>428.4</v>
      </c>
    </row>
    <row r="10" spans="1:15" ht="25.5">
      <c r="A10" s="46" t="s">
        <v>13</v>
      </c>
      <c r="B10" s="2" t="s">
        <v>14</v>
      </c>
      <c r="C10" s="3">
        <v>106.18172116136648</v>
      </c>
      <c r="D10" s="8">
        <v>107.5902027455768</v>
      </c>
      <c r="E10" s="8">
        <v>103.67891408509236</v>
      </c>
      <c r="F10" s="8">
        <v>106.78690885270885</v>
      </c>
      <c r="G10" s="66">
        <v>100</v>
      </c>
      <c r="H10" s="64">
        <f t="shared" ref="H10" si="1">H9/G9*100</f>
        <v>102.54133496631965</v>
      </c>
      <c r="I10" s="64">
        <f t="shared" ref="I10" si="2">I9/H9*100</f>
        <v>104.06091370558377</v>
      </c>
      <c r="J10" s="64">
        <f t="shared" ref="J10" si="3">J9/I9*100</f>
        <v>104.41893830703013</v>
      </c>
      <c r="K10" s="64">
        <f t="shared" ref="K10" si="4">K9/J9*100</f>
        <v>104.72657323440507</v>
      </c>
      <c r="L10" s="64">
        <f t="shared" ref="L10" si="5">L9/K9*100</f>
        <v>102.3878247179218</v>
      </c>
      <c r="M10" s="64">
        <f t="shared" ref="M10" si="6">M9/L9*100</f>
        <v>102.99846232701178</v>
      </c>
      <c r="N10" s="64">
        <f t="shared" ref="N10" si="7">N9/M9*100</f>
        <v>103.18487185867131</v>
      </c>
      <c r="O10" s="64">
        <f t="shared" ref="O10" si="8">O9/N9*100</f>
        <v>103.30359295876536</v>
      </c>
    </row>
    <row r="11" spans="1:15">
      <c r="A11" s="42" t="s">
        <v>15</v>
      </c>
      <c r="B11" s="2"/>
      <c r="C11" s="7"/>
      <c r="D11" s="8"/>
      <c r="E11" s="8"/>
      <c r="F11" s="8"/>
      <c r="G11" s="40"/>
      <c r="H11" s="41"/>
      <c r="I11" s="41"/>
      <c r="J11" s="41"/>
      <c r="K11" s="41"/>
      <c r="L11" s="41"/>
      <c r="M11" s="59"/>
      <c r="N11" s="59"/>
      <c r="O11" s="59"/>
    </row>
    <row r="12" spans="1:15" ht="47.25">
      <c r="A12" s="42" t="s">
        <v>67</v>
      </c>
      <c r="B12" s="2" t="s">
        <v>70</v>
      </c>
      <c r="C12" s="7">
        <f t="shared" ref="C12:F12" si="9">C16+C19+C22</f>
        <v>411044.30000000005</v>
      </c>
      <c r="D12" s="7">
        <f t="shared" si="9"/>
        <v>502880.5</v>
      </c>
      <c r="E12" s="7">
        <f t="shared" si="9"/>
        <v>602408.5</v>
      </c>
      <c r="F12" s="7">
        <f t="shared" si="9"/>
        <v>670444.6</v>
      </c>
      <c r="G12" s="64">
        <f>201.3+G19</f>
        <v>202.5</v>
      </c>
      <c r="H12" s="64">
        <v>161.19999999999999</v>
      </c>
      <c r="I12" s="64">
        <v>211.3</v>
      </c>
      <c r="J12" s="64">
        <v>216</v>
      </c>
      <c r="K12" s="64">
        <v>221.9</v>
      </c>
      <c r="L12" s="64">
        <v>228.2</v>
      </c>
      <c r="M12" s="64">
        <v>235.5</v>
      </c>
      <c r="N12" s="64">
        <v>243.7</v>
      </c>
      <c r="O12" s="64">
        <v>253</v>
      </c>
    </row>
    <row r="13" spans="1:15" ht="25.5">
      <c r="A13" s="46" t="s">
        <v>16</v>
      </c>
      <c r="B13" s="2" t="s">
        <v>14</v>
      </c>
      <c r="C13" s="9">
        <v>107.3</v>
      </c>
      <c r="D13" s="9">
        <v>105</v>
      </c>
      <c r="E13" s="9">
        <v>103.4</v>
      </c>
      <c r="F13" s="9">
        <v>100.4</v>
      </c>
      <c r="G13" s="64">
        <v>115</v>
      </c>
      <c r="H13" s="64">
        <f t="shared" ref="H13" si="10">H12/G12*100</f>
        <v>79.604938271604937</v>
      </c>
      <c r="I13" s="64">
        <f t="shared" ref="I13" si="11">I12/H12*100</f>
        <v>131.07940446650127</v>
      </c>
      <c r="J13" s="64">
        <f t="shared" ref="J13" si="12">J12/I12*100</f>
        <v>102.22432560340746</v>
      </c>
      <c r="K13" s="64">
        <f t="shared" ref="K13" si="13">K12/J12*100</f>
        <v>102.73148148148148</v>
      </c>
      <c r="L13" s="64">
        <f t="shared" ref="L13" si="14">L12/K12*100</f>
        <v>102.83911671924288</v>
      </c>
      <c r="M13" s="64">
        <f t="shared" ref="M13" si="15">M12/L12*100</f>
        <v>103.19894829097282</v>
      </c>
      <c r="N13" s="64">
        <f t="shared" ref="N13" si="16">N12/M12*100</f>
        <v>103.48195329087049</v>
      </c>
      <c r="O13" s="64">
        <f t="shared" ref="O13" si="17">O12/N12*100</f>
        <v>103.81616741895773</v>
      </c>
    </row>
    <row r="14" spans="1:15">
      <c r="A14" s="46" t="s">
        <v>17</v>
      </c>
      <c r="B14" s="2"/>
      <c r="C14" s="9"/>
      <c r="D14" s="9"/>
      <c r="E14" s="9"/>
      <c r="F14" s="9"/>
      <c r="G14" s="40"/>
      <c r="H14" s="41"/>
      <c r="I14" s="41"/>
      <c r="J14" s="41"/>
      <c r="K14" s="41"/>
      <c r="L14" s="41"/>
      <c r="M14" s="59"/>
      <c r="N14" s="59"/>
      <c r="O14" s="59"/>
    </row>
    <row r="15" spans="1:15">
      <c r="A15" s="42" t="s">
        <v>65</v>
      </c>
      <c r="B15" s="2"/>
      <c r="C15" s="7"/>
      <c r="D15" s="8"/>
      <c r="E15" s="8"/>
      <c r="F15" s="8"/>
      <c r="G15" s="40"/>
      <c r="H15" s="41"/>
      <c r="I15" s="41"/>
      <c r="J15" s="41"/>
      <c r="K15" s="41"/>
      <c r="L15" s="41"/>
      <c r="M15" s="59"/>
      <c r="N15" s="59"/>
      <c r="O15" s="59"/>
    </row>
    <row r="16" spans="1:15" ht="47.25">
      <c r="A16" s="46" t="s">
        <v>18</v>
      </c>
      <c r="B16" s="2" t="s">
        <v>70</v>
      </c>
      <c r="C16" s="7">
        <v>16922.400000000001</v>
      </c>
      <c r="D16" s="8">
        <v>18333.8</v>
      </c>
      <c r="E16" s="8">
        <v>18988</v>
      </c>
      <c r="F16" s="8">
        <v>20948.099999999999</v>
      </c>
      <c r="G16" s="64">
        <v>201.3</v>
      </c>
      <c r="H16" s="64">
        <v>161.19999999999999</v>
      </c>
      <c r="I16" s="64">
        <v>211.3</v>
      </c>
      <c r="J16" s="64">
        <v>216</v>
      </c>
      <c r="K16" s="64">
        <v>221.9</v>
      </c>
      <c r="L16" s="64">
        <v>228.2</v>
      </c>
      <c r="M16" s="64">
        <v>235.5</v>
      </c>
      <c r="N16" s="64">
        <v>243.7</v>
      </c>
      <c r="O16" s="64">
        <v>253</v>
      </c>
    </row>
    <row r="17" spans="1:15" ht="31.5">
      <c r="A17" s="46" t="s">
        <v>19</v>
      </c>
      <c r="B17" s="2" t="s">
        <v>14</v>
      </c>
      <c r="C17" s="3">
        <v>112.15683409777724</v>
      </c>
      <c r="D17" s="8">
        <v>100.40817843009447</v>
      </c>
      <c r="E17" s="8">
        <v>100.1</v>
      </c>
      <c r="F17" s="8">
        <v>105.7745306567947</v>
      </c>
      <c r="G17" s="64">
        <v>125</v>
      </c>
      <c r="H17" s="64">
        <f t="shared" ref="H17" si="18">H16/G16*100</f>
        <v>80.079483358171871</v>
      </c>
      <c r="I17" s="64">
        <f t="shared" ref="I17" si="19">I16/H16*100</f>
        <v>131.07940446650127</v>
      </c>
      <c r="J17" s="64">
        <f t="shared" ref="J17" si="20">J16/I16*100</f>
        <v>102.22432560340746</v>
      </c>
      <c r="K17" s="64">
        <f t="shared" ref="K17" si="21">K16/J16*100</f>
        <v>102.73148148148148</v>
      </c>
      <c r="L17" s="64">
        <f t="shared" ref="L17" si="22">L16/K16*100</f>
        <v>102.83911671924288</v>
      </c>
      <c r="M17" s="64">
        <f t="shared" ref="M17" si="23">M16/L16*100</f>
        <v>103.19894829097282</v>
      </c>
      <c r="N17" s="64">
        <f t="shared" ref="N17" si="24">N16/M16*100</f>
        <v>103.48195329087049</v>
      </c>
      <c r="O17" s="64">
        <f t="shared" ref="O17" si="25">O16/N16*100</f>
        <v>103.81616741895773</v>
      </c>
    </row>
    <row r="18" spans="1:15">
      <c r="A18" s="42" t="s">
        <v>66</v>
      </c>
      <c r="B18" s="2"/>
      <c r="C18" s="7"/>
      <c r="D18" s="8"/>
      <c r="E18" s="8"/>
      <c r="F18" s="8"/>
      <c r="G18" s="70"/>
      <c r="H18" s="71"/>
      <c r="I18" s="71"/>
      <c r="J18" s="71"/>
      <c r="K18" s="71"/>
      <c r="L18" s="71"/>
      <c r="M18" s="72"/>
      <c r="N18" s="72"/>
      <c r="O18" s="72"/>
    </row>
    <row r="19" spans="1:15" ht="47.25">
      <c r="A19" s="46" t="s">
        <v>18</v>
      </c>
      <c r="B19" s="2" t="s">
        <v>70</v>
      </c>
      <c r="C19" s="7">
        <v>310157.8</v>
      </c>
      <c r="D19" s="8">
        <v>385870</v>
      </c>
      <c r="E19" s="8">
        <v>483091.3</v>
      </c>
      <c r="F19" s="8">
        <v>532123.4</v>
      </c>
      <c r="G19" s="64">
        <v>1.2</v>
      </c>
      <c r="H19" s="64">
        <v>0</v>
      </c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</row>
    <row r="20" spans="1:15" ht="25.5">
      <c r="A20" s="46" t="s">
        <v>20</v>
      </c>
      <c r="B20" s="2" t="s">
        <v>14</v>
      </c>
      <c r="C20" s="3">
        <v>119.01808386624867</v>
      </c>
      <c r="D20" s="8">
        <v>111.57925058757954</v>
      </c>
      <c r="E20" s="8">
        <v>118.78116770948949</v>
      </c>
      <c r="F20" s="8">
        <v>105.00443750333825</v>
      </c>
      <c r="G20" s="64">
        <v>105.7</v>
      </c>
      <c r="H20" s="64">
        <f t="shared" ref="H20" si="26">H19/G19*100</f>
        <v>0</v>
      </c>
      <c r="I20" s="64"/>
      <c r="J20" s="64"/>
      <c r="K20" s="64"/>
      <c r="L20" s="64"/>
      <c r="M20" s="64"/>
      <c r="N20" s="64"/>
      <c r="O20" s="64"/>
    </row>
    <row r="21" spans="1:15" ht="47.25" hidden="1">
      <c r="A21" s="42" t="s">
        <v>63</v>
      </c>
      <c r="B21" s="2"/>
      <c r="C21" s="7"/>
      <c r="D21" s="8"/>
      <c r="E21" s="8"/>
      <c r="F21" s="8"/>
      <c r="G21" s="64"/>
      <c r="H21" s="64"/>
      <c r="I21" s="64"/>
      <c r="J21" s="64"/>
      <c r="K21" s="64"/>
      <c r="L21" s="64"/>
      <c r="M21" s="64"/>
      <c r="N21" s="64"/>
      <c r="O21" s="64"/>
    </row>
    <row r="22" spans="1:15" ht="47.25" hidden="1">
      <c r="A22" s="46" t="s">
        <v>21</v>
      </c>
      <c r="B22" s="2" t="s">
        <v>70</v>
      </c>
      <c r="C22" s="7">
        <v>83964.1</v>
      </c>
      <c r="D22" s="8">
        <v>98676.7</v>
      </c>
      <c r="E22" s="8">
        <v>100329.2</v>
      </c>
      <c r="F22" s="8">
        <v>117373.1</v>
      </c>
      <c r="G22" s="64">
        <v>108647.49099999999</v>
      </c>
      <c r="H22" s="64">
        <v>102500.89</v>
      </c>
      <c r="I22" s="64">
        <v>104732</v>
      </c>
      <c r="J22" s="64">
        <v>105349.9188</v>
      </c>
      <c r="K22" s="64">
        <v>109884.3900049896</v>
      </c>
      <c r="L22" s="64">
        <v>115308.28349563589</v>
      </c>
      <c r="M22" s="64">
        <v>121242.9702305893</v>
      </c>
      <c r="N22" s="64">
        <v>127735.04631455646</v>
      </c>
      <c r="O22" s="64">
        <v>134842.99070177626</v>
      </c>
    </row>
    <row r="23" spans="1:15" ht="31.5" hidden="1">
      <c r="A23" s="46" t="s">
        <v>22</v>
      </c>
      <c r="B23" s="2" t="s">
        <v>14</v>
      </c>
      <c r="C23" s="3">
        <v>102.05691775251012</v>
      </c>
      <c r="D23" s="8">
        <v>103.08990243679122</v>
      </c>
      <c r="E23" s="8">
        <v>90.137110626049264</v>
      </c>
      <c r="F23" s="8">
        <v>104.54689507093495</v>
      </c>
      <c r="G23" s="64">
        <v>103.6</v>
      </c>
      <c r="H23" s="64">
        <v>97.3</v>
      </c>
      <c r="I23" s="64">
        <v>100.3</v>
      </c>
      <c r="J23" s="64">
        <v>95.8</v>
      </c>
      <c r="K23" s="64">
        <v>100.1</v>
      </c>
      <c r="L23" s="64">
        <v>100.9</v>
      </c>
      <c r="M23" s="64">
        <v>101.2</v>
      </c>
      <c r="N23" s="64">
        <v>101.4</v>
      </c>
      <c r="O23" s="64">
        <v>101.7</v>
      </c>
    </row>
    <row r="24" spans="1:15" ht="54.75" hidden="1" customHeight="1">
      <c r="A24" s="42" t="s">
        <v>64</v>
      </c>
      <c r="B24" s="2"/>
      <c r="C24" s="3"/>
      <c r="D24" s="8"/>
      <c r="E24" s="8"/>
      <c r="F24" s="8"/>
      <c r="G24" s="64"/>
      <c r="H24" s="64"/>
      <c r="I24" s="64"/>
      <c r="J24" s="64"/>
      <c r="K24" s="64"/>
      <c r="L24" s="64"/>
      <c r="M24" s="64"/>
      <c r="N24" s="64"/>
      <c r="O24" s="64"/>
    </row>
    <row r="25" spans="1:15" ht="47.25" hidden="1">
      <c r="A25" s="46" t="s">
        <v>21</v>
      </c>
      <c r="B25" s="2" t="s">
        <v>70</v>
      </c>
      <c r="C25" s="3"/>
      <c r="D25" s="8"/>
      <c r="E25" s="8"/>
      <c r="F25" s="8"/>
      <c r="G25" s="64">
        <v>22987.690600000002</v>
      </c>
      <c r="H25" s="64">
        <v>27046.080999999998</v>
      </c>
      <c r="I25" s="64">
        <v>30880</v>
      </c>
      <c r="J25" s="64">
        <v>32702.753096</v>
      </c>
      <c r="K25" s="64">
        <v>34956.6932928928</v>
      </c>
      <c r="L25" s="64">
        <v>37483.105979247252</v>
      </c>
      <c r="M25" s="64">
        <v>40338.896752303008</v>
      </c>
      <c r="N25" s="64">
        <v>43522.574137845746</v>
      </c>
      <c r="O25" s="64">
        <v>47069.059665823777</v>
      </c>
    </row>
    <row r="26" spans="1:15" ht="31.5" hidden="1">
      <c r="A26" s="46" t="s">
        <v>22</v>
      </c>
      <c r="B26" s="2" t="s">
        <v>14</v>
      </c>
      <c r="C26" s="3"/>
      <c r="D26" s="8"/>
      <c r="E26" s="8"/>
      <c r="F26" s="8"/>
      <c r="G26" s="64">
        <v>109.2</v>
      </c>
      <c r="H26" s="64">
        <v>100.2</v>
      </c>
      <c r="I26" s="64">
        <v>109.27139357912033</v>
      </c>
      <c r="J26" s="64">
        <v>101.29182785472845</v>
      </c>
      <c r="K26" s="64">
        <v>102.49231315071189</v>
      </c>
      <c r="L26" s="64">
        <v>102.79306720225192</v>
      </c>
      <c r="M26" s="64">
        <v>103.15789439044964</v>
      </c>
      <c r="N26" s="64">
        <v>103.4336992345244</v>
      </c>
      <c r="O26" s="64">
        <v>103.66970410506168</v>
      </c>
    </row>
    <row r="27" spans="1:15">
      <c r="A27" s="42" t="s">
        <v>23</v>
      </c>
      <c r="B27" s="2"/>
      <c r="C27" s="7"/>
      <c r="D27" s="8"/>
      <c r="E27" s="8"/>
      <c r="F27" s="8"/>
      <c r="G27" s="4"/>
      <c r="H27" s="6"/>
      <c r="I27" s="6"/>
      <c r="J27" s="6"/>
      <c r="K27" s="6"/>
      <c r="L27" s="6"/>
      <c r="M27" s="59"/>
      <c r="N27" s="59"/>
      <c r="O27" s="59"/>
    </row>
    <row r="28" spans="1:15" ht="18.75">
      <c r="A28" s="45" t="s">
        <v>24</v>
      </c>
      <c r="B28" s="2" t="s">
        <v>70</v>
      </c>
      <c r="C28" s="11">
        <v>201553.6</v>
      </c>
      <c r="D28" s="12">
        <v>239235.109</v>
      </c>
      <c r="E28" s="12">
        <v>234524.1</v>
      </c>
      <c r="F28" s="12">
        <v>254709.7</v>
      </c>
      <c r="G28" s="67">
        <v>402845.8</v>
      </c>
      <c r="H28" s="67">
        <v>412367.5</v>
      </c>
      <c r="I28" s="67">
        <v>450928</v>
      </c>
      <c r="J28" s="67">
        <v>471128</v>
      </c>
      <c r="K28" s="67">
        <v>489734.15938651102</v>
      </c>
      <c r="L28" s="67">
        <v>509028.95966141805</v>
      </c>
      <c r="M28" s="67">
        <v>532955.58859797509</v>
      </c>
      <c r="N28" s="67">
        <v>560637.00891746266</v>
      </c>
      <c r="O28" s="67">
        <v>589347.82001159911</v>
      </c>
    </row>
    <row r="29" spans="1:15" ht="31.5">
      <c r="A29" s="46" t="s">
        <v>25</v>
      </c>
      <c r="B29" s="2" t="s">
        <v>14</v>
      </c>
      <c r="C29" s="7">
        <v>103.8</v>
      </c>
      <c r="D29" s="8">
        <v>110.1</v>
      </c>
      <c r="E29" s="8">
        <v>89.3</v>
      </c>
      <c r="F29" s="8">
        <v>107.6</v>
      </c>
      <c r="G29" s="68">
        <v>105.3</v>
      </c>
      <c r="H29" s="68">
        <v>100.7</v>
      </c>
      <c r="I29" s="68">
        <v>101.89999563042085</v>
      </c>
      <c r="J29" s="67">
        <v>102.5002027961756</v>
      </c>
      <c r="K29" s="67">
        <v>100.85320941943135</v>
      </c>
      <c r="L29" s="67">
        <v>100.81223410678506</v>
      </c>
      <c r="M29" s="67">
        <v>101.03725662557767</v>
      </c>
      <c r="N29" s="67">
        <v>101.08089462749446</v>
      </c>
      <c r="O29" s="67">
        <v>100.78485813005959</v>
      </c>
    </row>
    <row r="30" spans="1:15" hidden="1">
      <c r="A30" s="42" t="s">
        <v>68</v>
      </c>
      <c r="B30" s="2"/>
      <c r="C30" s="7"/>
      <c r="D30" s="8"/>
      <c r="E30" s="8"/>
      <c r="F30" s="8"/>
      <c r="G30" s="4"/>
      <c r="H30" s="6"/>
      <c r="I30" s="6"/>
      <c r="J30" s="6"/>
      <c r="K30" s="6"/>
      <c r="L30" s="6"/>
      <c r="M30" s="59"/>
      <c r="N30" s="59"/>
      <c r="O30" s="59"/>
    </row>
    <row r="31" spans="1:15" ht="18.75" hidden="1">
      <c r="A31" s="46" t="s">
        <v>26</v>
      </c>
      <c r="B31" s="2" t="s">
        <v>70</v>
      </c>
      <c r="C31" s="7">
        <v>182940</v>
      </c>
      <c r="D31" s="8">
        <v>214461.3</v>
      </c>
      <c r="E31" s="8">
        <v>239296.3</v>
      </c>
      <c r="F31" s="8">
        <v>238415.05500000002</v>
      </c>
      <c r="G31" s="67">
        <v>486546.45299999998</v>
      </c>
      <c r="H31" s="67">
        <v>531779.54499999993</v>
      </c>
      <c r="I31" s="67">
        <v>549324.04566248413</v>
      </c>
      <c r="J31" s="67">
        <v>593437.20646809298</v>
      </c>
      <c r="K31" s="67">
        <v>635562.23318140546</v>
      </c>
      <c r="L31" s="67">
        <v>677846.71992202243</v>
      </c>
      <c r="M31" s="67">
        <v>715163.31410873518</v>
      </c>
      <c r="N31" s="67">
        <v>757832.71043998934</v>
      </c>
      <c r="O31" s="67">
        <v>792305.65687766462</v>
      </c>
    </row>
    <row r="32" spans="1:15" ht="25.5" hidden="1">
      <c r="A32" s="46" t="s">
        <v>27</v>
      </c>
      <c r="B32" s="50" t="s">
        <v>14</v>
      </c>
      <c r="C32" s="51">
        <v>106.5725292368931</v>
      </c>
      <c r="D32" s="52">
        <v>117.23036288163165</v>
      </c>
      <c r="E32" s="52">
        <v>104.23646119070034</v>
      </c>
      <c r="F32" s="52">
        <v>99.804590257450471</v>
      </c>
      <c r="G32" s="67">
        <v>109.81736295352309</v>
      </c>
      <c r="H32" s="67">
        <v>105.66010795239444</v>
      </c>
      <c r="I32" s="67">
        <v>100.6004842181945</v>
      </c>
      <c r="J32" s="67">
        <v>104.34979169988927</v>
      </c>
      <c r="K32" s="67">
        <v>103.60672070864587</v>
      </c>
      <c r="L32" s="67">
        <v>103.6552327632911</v>
      </c>
      <c r="M32" s="67">
        <v>102.66806584028166</v>
      </c>
      <c r="N32" s="67">
        <v>103.26732124944704</v>
      </c>
      <c r="O32" s="67">
        <v>101.68235871624287</v>
      </c>
    </row>
    <row r="33" spans="1:15">
      <c r="A33" s="42" t="s">
        <v>28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59"/>
      <c r="N33" s="59"/>
      <c r="O33" s="59"/>
    </row>
    <row r="34" spans="1:15" ht="31.5" hidden="1">
      <c r="A34" s="46" t="s">
        <v>29</v>
      </c>
      <c r="B34" s="2" t="s">
        <v>70</v>
      </c>
      <c r="C34" s="12">
        <v>299575.2</v>
      </c>
      <c r="D34" s="12">
        <v>399396.9</v>
      </c>
      <c r="E34" s="12">
        <v>442396.7</v>
      </c>
      <c r="F34" s="12">
        <v>480663.6</v>
      </c>
      <c r="G34" s="67">
        <v>252093.4</v>
      </c>
      <c r="H34" s="68">
        <v>273919.5</v>
      </c>
      <c r="I34" s="67">
        <v>291025</v>
      </c>
      <c r="J34" s="68">
        <v>305576.3</v>
      </c>
      <c r="K34" s="68">
        <v>323446.34909999999</v>
      </c>
      <c r="L34" s="68">
        <v>347127.5</v>
      </c>
      <c r="M34" s="68">
        <v>366025.1</v>
      </c>
      <c r="N34" s="68">
        <v>390933.1008022821</v>
      </c>
      <c r="O34" s="68">
        <v>420391.1</v>
      </c>
    </row>
    <row r="35" spans="1:15" ht="25.5" hidden="1">
      <c r="A35" s="46" t="s">
        <v>30</v>
      </c>
      <c r="B35" s="2" t="s">
        <v>14</v>
      </c>
      <c r="C35" s="8">
        <v>131.57133351697189</v>
      </c>
      <c r="D35" s="8">
        <v>121.4217510501245</v>
      </c>
      <c r="E35" s="8">
        <v>99.341867903124665</v>
      </c>
      <c r="F35" s="8">
        <v>104.8744269252017</v>
      </c>
      <c r="G35" s="68">
        <v>91.4</v>
      </c>
      <c r="H35" s="68">
        <v>100.8</v>
      </c>
      <c r="I35" s="67">
        <v>100.9</v>
      </c>
      <c r="J35" s="67">
        <v>100</v>
      </c>
      <c r="K35" s="68">
        <v>101</v>
      </c>
      <c r="L35" s="68">
        <v>102.7</v>
      </c>
      <c r="M35" s="67">
        <v>101</v>
      </c>
      <c r="N35" s="68">
        <v>102.49999809838674</v>
      </c>
      <c r="O35" s="68">
        <v>103.30000423945988</v>
      </c>
    </row>
    <row r="36" spans="1:15" ht="38.25">
      <c r="A36" s="45" t="s">
        <v>31</v>
      </c>
      <c r="B36" s="10" t="s">
        <v>32</v>
      </c>
      <c r="C36" s="12">
        <v>3605.5419999999999</v>
      </c>
      <c r="D36" s="12">
        <v>3691.74</v>
      </c>
      <c r="E36" s="12">
        <v>4370.9960000000001</v>
      </c>
      <c r="F36" s="12">
        <v>3948.683</v>
      </c>
      <c r="G36" s="75">
        <v>0.85299999999999998</v>
      </c>
      <c r="H36" s="75">
        <v>1.3089999999999999</v>
      </c>
      <c r="I36" s="75">
        <v>0.98</v>
      </c>
      <c r="J36" s="75">
        <v>1.01</v>
      </c>
      <c r="K36" s="75">
        <v>1.03</v>
      </c>
      <c r="L36" s="75">
        <v>1.04</v>
      </c>
      <c r="M36" s="75">
        <v>1.05</v>
      </c>
      <c r="N36" s="75">
        <v>1.06</v>
      </c>
      <c r="O36" s="75">
        <v>1.07</v>
      </c>
    </row>
    <row r="37" spans="1:15" ht="18.75">
      <c r="A37" s="44" t="s">
        <v>8</v>
      </c>
      <c r="B37" s="5" t="s">
        <v>9</v>
      </c>
      <c r="C37" s="12"/>
      <c r="D37" s="12"/>
      <c r="E37" s="12"/>
      <c r="F37" s="12"/>
      <c r="G37" s="69">
        <v>75.5</v>
      </c>
      <c r="H37" s="73">
        <f>H36/G36*100</f>
        <v>153.45838218053927</v>
      </c>
      <c r="I37" s="73">
        <f t="shared" ref="I37:O37" si="27">I36/H36*100</f>
        <v>74.866310160427801</v>
      </c>
      <c r="J37" s="73">
        <f t="shared" si="27"/>
        <v>103.0612244897959</v>
      </c>
      <c r="K37" s="73">
        <f t="shared" si="27"/>
        <v>101.98019801980197</v>
      </c>
      <c r="L37" s="73">
        <f t="shared" si="27"/>
        <v>100.97087378640776</v>
      </c>
      <c r="M37" s="73">
        <f t="shared" si="27"/>
        <v>100.96153846153845</v>
      </c>
      <c r="N37" s="73">
        <f t="shared" si="27"/>
        <v>100.95238095238095</v>
      </c>
      <c r="O37" s="73">
        <f t="shared" si="27"/>
        <v>100.9433962264151</v>
      </c>
    </row>
    <row r="38" spans="1:15">
      <c r="A38" s="42" t="s">
        <v>33</v>
      </c>
      <c r="B38" s="2"/>
      <c r="C38" s="7"/>
      <c r="D38" s="8"/>
      <c r="E38" s="8"/>
      <c r="F38" s="8"/>
      <c r="G38" s="14"/>
      <c r="H38" s="14"/>
      <c r="I38" s="14"/>
      <c r="J38" s="14"/>
      <c r="K38" s="14"/>
      <c r="L38" s="14"/>
      <c r="M38" s="59"/>
      <c r="N38" s="59"/>
      <c r="O38" s="59"/>
    </row>
    <row r="39" spans="1:15" ht="18.75" hidden="1">
      <c r="A39" s="46" t="s">
        <v>34</v>
      </c>
      <c r="B39" s="2" t="s">
        <v>35</v>
      </c>
      <c r="C39" s="7">
        <v>107.1</v>
      </c>
      <c r="D39" s="8">
        <v>109.1</v>
      </c>
      <c r="E39" s="8">
        <v>105.2</v>
      </c>
      <c r="F39" s="8">
        <v>107</v>
      </c>
      <c r="G39" s="64">
        <v>107.1</v>
      </c>
      <c r="H39" s="64">
        <v>104.03</v>
      </c>
      <c r="I39" s="64">
        <v>102.6</v>
      </c>
      <c r="J39" s="64">
        <v>104</v>
      </c>
      <c r="K39" s="64">
        <v>104</v>
      </c>
      <c r="L39" s="64">
        <v>104</v>
      </c>
      <c r="M39" s="64">
        <v>103.9</v>
      </c>
      <c r="N39" s="64">
        <v>103.9</v>
      </c>
      <c r="O39" s="64">
        <v>103.9</v>
      </c>
    </row>
    <row r="40" spans="1:15" ht="18.75">
      <c r="A40" s="77" t="s">
        <v>36</v>
      </c>
      <c r="B40" s="2" t="s">
        <v>70</v>
      </c>
      <c r="C40" s="16">
        <v>646284.1</v>
      </c>
      <c r="D40" s="16">
        <v>731407.6</v>
      </c>
      <c r="E40" s="16">
        <v>816298</v>
      </c>
      <c r="F40" s="16">
        <v>916570</v>
      </c>
      <c r="G40" s="64">
        <v>142</v>
      </c>
      <c r="H40" s="64">
        <v>149.1</v>
      </c>
      <c r="I40" s="64">
        <v>156.80000000000001</v>
      </c>
      <c r="J40" s="64">
        <v>163.1</v>
      </c>
      <c r="K40" s="64">
        <v>168.6</v>
      </c>
      <c r="L40" s="64">
        <v>175.4</v>
      </c>
      <c r="M40" s="64">
        <v>179.8</v>
      </c>
      <c r="N40" s="64">
        <v>184.6</v>
      </c>
      <c r="O40" s="64">
        <v>190</v>
      </c>
    </row>
    <row r="41" spans="1:15" ht="25.5">
      <c r="A41" s="78"/>
      <c r="B41" s="2" t="s">
        <v>14</v>
      </c>
      <c r="C41" s="16">
        <v>110.2</v>
      </c>
      <c r="D41" s="16">
        <v>104.2</v>
      </c>
      <c r="E41" s="16">
        <v>106.1</v>
      </c>
      <c r="F41" s="16">
        <v>105.7</v>
      </c>
      <c r="G41" s="64">
        <v>111.8</v>
      </c>
      <c r="H41" s="73">
        <f>H40/G40*100</f>
        <v>105</v>
      </c>
      <c r="I41" s="73">
        <f t="shared" ref="I41" si="28">I40/H40*100</f>
        <v>105.1643192488263</v>
      </c>
      <c r="J41" s="73">
        <f t="shared" ref="J41" si="29">J40/I40*100</f>
        <v>104.01785714285714</v>
      </c>
      <c r="K41" s="73">
        <f t="shared" ref="K41" si="30">K40/J40*100</f>
        <v>103.37216431637033</v>
      </c>
      <c r="L41" s="73">
        <f t="shared" ref="L41" si="31">L40/K40*100</f>
        <v>104.03321470937131</v>
      </c>
      <c r="M41" s="73">
        <f t="shared" ref="M41" si="32">M40/L40*100</f>
        <v>102.50855188141392</v>
      </c>
      <c r="N41" s="73">
        <f t="shared" ref="N41" si="33">N40/M40*100</f>
        <v>102.66963292547273</v>
      </c>
      <c r="O41" s="73">
        <f t="shared" ref="O41" si="34">O40/N40*100</f>
        <v>102.9252437703142</v>
      </c>
    </row>
    <row r="42" spans="1:15" ht="18.75">
      <c r="A42" s="79" t="s">
        <v>69</v>
      </c>
      <c r="B42" s="2" t="s">
        <v>70</v>
      </c>
      <c r="C42" s="48"/>
      <c r="D42" s="48"/>
      <c r="E42" s="48"/>
      <c r="F42" s="48"/>
      <c r="G42" s="64">
        <v>699.4</v>
      </c>
      <c r="H42" s="64">
        <v>735.6</v>
      </c>
      <c r="I42" s="64">
        <v>798.4</v>
      </c>
      <c r="J42" s="64">
        <v>834.4</v>
      </c>
      <c r="K42" s="64">
        <v>869.4</v>
      </c>
      <c r="L42" s="64">
        <v>891.1</v>
      </c>
      <c r="M42" s="64">
        <v>916.1</v>
      </c>
      <c r="N42" s="64">
        <v>946.3</v>
      </c>
      <c r="O42" s="64">
        <v>981.3</v>
      </c>
    </row>
    <row r="43" spans="1:15" ht="25.5">
      <c r="A43" s="80"/>
      <c r="B43" s="47" t="s">
        <v>14</v>
      </c>
      <c r="C43" s="61"/>
      <c r="D43" s="61"/>
      <c r="E43" s="61"/>
      <c r="F43" s="61"/>
      <c r="G43" s="64">
        <v>110.7</v>
      </c>
      <c r="H43" s="73">
        <f>H42/G42*100</f>
        <v>105.17586502716615</v>
      </c>
      <c r="I43" s="73">
        <f t="shared" ref="I43" si="35">I42/H42*100</f>
        <v>108.53724850462207</v>
      </c>
      <c r="J43" s="73">
        <f t="shared" ref="J43" si="36">J42/I42*100</f>
        <v>104.50901803607215</v>
      </c>
      <c r="K43" s="73">
        <f t="shared" ref="K43" si="37">K42/J42*100</f>
        <v>104.19463087248322</v>
      </c>
      <c r="L43" s="73">
        <f t="shared" ref="L43" si="38">L42/K42*100</f>
        <v>102.49597423510468</v>
      </c>
      <c r="M43" s="73">
        <f t="shared" ref="M43" si="39">M42/L42*100</f>
        <v>102.80552126585118</v>
      </c>
      <c r="N43" s="73">
        <f t="shared" ref="N43" si="40">N42/M42*100</f>
        <v>103.29658334242986</v>
      </c>
      <c r="O43" s="73">
        <f t="shared" ref="O43" si="41">O42/N42*100</f>
        <v>103.69861566099546</v>
      </c>
    </row>
    <row r="44" spans="1:15" s="21" customFormat="1" hidden="1">
      <c r="A44" s="42" t="s">
        <v>37</v>
      </c>
      <c r="B44" s="17"/>
      <c r="C44" s="18"/>
      <c r="D44" s="19"/>
      <c r="E44" s="19"/>
      <c r="F44" s="19"/>
      <c r="G44" s="20"/>
      <c r="H44" s="20"/>
      <c r="I44" s="20"/>
      <c r="J44" s="20"/>
      <c r="K44" s="20"/>
      <c r="L44" s="20"/>
      <c r="M44" s="60"/>
      <c r="N44" s="60"/>
      <c r="O44" s="60"/>
    </row>
    <row r="45" spans="1:15" ht="18.75" hidden="1">
      <c r="A45" s="46" t="s">
        <v>38</v>
      </c>
      <c r="B45" s="2" t="s">
        <v>70</v>
      </c>
      <c r="C45" s="7">
        <v>54497.3</v>
      </c>
      <c r="D45" s="8">
        <v>58790</v>
      </c>
      <c r="E45" s="8">
        <v>63587.7</v>
      </c>
      <c r="F45" s="8">
        <v>67307.199999999997</v>
      </c>
      <c r="G45" s="64">
        <v>114763.4</v>
      </c>
      <c r="H45" s="64">
        <v>121830.2197</v>
      </c>
      <c r="I45" s="64">
        <v>130505.79806508799</v>
      </c>
      <c r="J45" s="64">
        <v>138864.51049684218</v>
      </c>
      <c r="K45" s="64">
        <v>147945.45518956037</v>
      </c>
      <c r="L45" s="64">
        <v>163825.36172514697</v>
      </c>
      <c r="M45" s="64">
        <v>171456.89623324244</v>
      </c>
      <c r="N45" s="64">
        <v>179475.30051779322</v>
      </c>
      <c r="O45" s="64">
        <v>186539.39874644822</v>
      </c>
    </row>
    <row r="46" spans="1:15" ht="25.5" hidden="1">
      <c r="A46" s="46" t="s">
        <v>39</v>
      </c>
      <c r="B46" s="2" t="s">
        <v>14</v>
      </c>
      <c r="C46" s="7">
        <v>100</v>
      </c>
      <c r="D46" s="8">
        <v>95.6</v>
      </c>
      <c r="E46" s="8">
        <v>102.6</v>
      </c>
      <c r="F46" s="8">
        <v>101.8</v>
      </c>
      <c r="G46" s="64">
        <v>112</v>
      </c>
      <c r="H46" s="64">
        <v>101.10259949310205</v>
      </c>
      <c r="I46" s="64">
        <v>103.85233840320105</v>
      </c>
      <c r="J46" s="64">
        <v>103.70758268779407</v>
      </c>
      <c r="K46" s="64">
        <v>105.17113749185239</v>
      </c>
      <c r="L46" s="64">
        <v>105.62010726352453</v>
      </c>
      <c r="M46" s="64">
        <v>102</v>
      </c>
      <c r="N46" s="64">
        <v>101.99999999999999</v>
      </c>
      <c r="O46" s="64">
        <v>101.67639070838514</v>
      </c>
    </row>
    <row r="47" spans="1:15" ht="18.75" hidden="1">
      <c r="A47" s="46" t="s">
        <v>40</v>
      </c>
      <c r="B47" s="2" t="s">
        <v>71</v>
      </c>
      <c r="C47" s="7">
        <v>10.4</v>
      </c>
      <c r="D47" s="8">
        <v>11.144</v>
      </c>
      <c r="E47" s="8">
        <v>11.288</v>
      </c>
      <c r="F47" s="8">
        <v>11.7659</v>
      </c>
      <c r="G47" s="64">
        <v>15.835100000000001</v>
      </c>
      <c r="H47" s="64">
        <v>16.004999999999999</v>
      </c>
      <c r="I47" s="64">
        <v>16.216999999999999</v>
      </c>
      <c r="J47" s="64">
        <v>16.878499999999999</v>
      </c>
      <c r="K47" s="64">
        <v>17.259</v>
      </c>
      <c r="L47" s="64">
        <v>17.381</v>
      </c>
      <c r="M47" s="64">
        <v>17.632300000000001</v>
      </c>
      <c r="N47" s="64">
        <v>17.753</v>
      </c>
      <c r="O47" s="64">
        <v>17.864000000000001</v>
      </c>
    </row>
    <row r="48" spans="1:15" ht="18.75" hidden="1">
      <c r="A48" s="44" t="s">
        <v>8</v>
      </c>
      <c r="B48" s="5" t="s">
        <v>9</v>
      </c>
      <c r="C48" s="7">
        <v>87.9</v>
      </c>
      <c r="D48" s="8">
        <v>105.6</v>
      </c>
      <c r="E48" s="8">
        <v>101.2921751615219</v>
      </c>
      <c r="F48" s="8">
        <v>104.23369950389794</v>
      </c>
      <c r="G48" s="64">
        <v>105.51439232409381</v>
      </c>
      <c r="H48" s="64">
        <v>101.07482744030666</v>
      </c>
      <c r="I48" s="64">
        <v>101.32268685997762</v>
      </c>
      <c r="J48" s="64">
        <v>104.07905284577912</v>
      </c>
      <c r="K48" s="64">
        <v>102.25849453446693</v>
      </c>
      <c r="L48" s="64">
        <v>100.702793211933</v>
      </c>
      <c r="M48" s="64">
        <v>101.44583165525573</v>
      </c>
      <c r="N48" s="64">
        <v>100.68737487452006</v>
      </c>
      <c r="O48" s="64">
        <v>100.6257920973329</v>
      </c>
    </row>
    <row r="49" spans="1:15" hidden="1">
      <c r="A49" s="42" t="s">
        <v>41</v>
      </c>
      <c r="B49" s="2"/>
      <c r="C49" s="7"/>
      <c r="D49" s="8"/>
      <c r="E49" s="8"/>
      <c r="F49" s="8"/>
      <c r="G49" s="4"/>
      <c r="H49" s="6"/>
      <c r="I49" s="6"/>
      <c r="J49" s="6"/>
      <c r="K49" s="6"/>
      <c r="L49" s="6"/>
      <c r="M49" s="59"/>
      <c r="N49" s="59"/>
      <c r="O49" s="59"/>
    </row>
    <row r="50" spans="1:15" ht="25.5" hidden="1">
      <c r="A50" s="46" t="s">
        <v>42</v>
      </c>
      <c r="B50" s="2" t="s">
        <v>72</v>
      </c>
      <c r="C50" s="7">
        <v>6450.5</v>
      </c>
      <c r="D50" s="8">
        <v>9818</v>
      </c>
      <c r="E50" s="8">
        <v>9810</v>
      </c>
      <c r="F50" s="8">
        <v>7886</v>
      </c>
      <c r="G50" s="64">
        <v>5589</v>
      </c>
      <c r="H50" s="64">
        <v>7001</v>
      </c>
      <c r="I50" s="64">
        <v>8180.8012238739166</v>
      </c>
      <c r="J50" s="64">
        <v>9009.0340866909009</v>
      </c>
      <c r="K50" s="64">
        <v>10215.999717942646</v>
      </c>
      <c r="L50" s="64">
        <v>10894.434722942784</v>
      </c>
      <c r="M50" s="64">
        <v>11455.351330671898</v>
      </c>
      <c r="N50" s="64">
        <v>11821.227692941931</v>
      </c>
      <c r="O50" s="64">
        <v>12122.682103752104</v>
      </c>
    </row>
    <row r="51" spans="1:15" ht="18.75" hidden="1">
      <c r="A51" s="44" t="s">
        <v>8</v>
      </c>
      <c r="B51" s="5" t="s">
        <v>9</v>
      </c>
      <c r="C51" s="7"/>
      <c r="D51" s="8"/>
      <c r="E51" s="8"/>
      <c r="F51" s="8"/>
      <c r="G51" s="64">
        <v>89.05353728489483</v>
      </c>
      <c r="H51" s="64">
        <f>H50/G50*100</f>
        <v>125.26391125424942</v>
      </c>
      <c r="I51" s="64">
        <f t="shared" ref="I51:O51" si="42">I50/H50*100</f>
        <v>116.85189578451531</v>
      </c>
      <c r="J51" s="64">
        <f t="shared" si="42"/>
        <v>110.12410447524339</v>
      </c>
      <c r="K51" s="64">
        <f t="shared" si="42"/>
        <v>113.3972812139184</v>
      </c>
      <c r="L51" s="64">
        <f t="shared" si="42"/>
        <v>106.64090665359538</v>
      </c>
      <c r="M51" s="64">
        <f t="shared" si="42"/>
        <v>105.14865270198801</v>
      </c>
      <c r="N51" s="64">
        <f t="shared" si="42"/>
        <v>103.19393401135059</v>
      </c>
      <c r="O51" s="64">
        <f t="shared" si="42"/>
        <v>102.55011085684578</v>
      </c>
    </row>
    <row r="52" spans="1:15" ht="25.5" hidden="1">
      <c r="A52" s="46" t="s">
        <v>43</v>
      </c>
      <c r="B52" s="2" t="s">
        <v>72</v>
      </c>
      <c r="C52" s="7">
        <v>4433.8</v>
      </c>
      <c r="D52" s="8">
        <v>5026</v>
      </c>
      <c r="E52" s="8">
        <v>4941</v>
      </c>
      <c r="F52" s="8">
        <v>5800</v>
      </c>
      <c r="G52" s="64">
        <v>3634</v>
      </c>
      <c r="H52" s="64">
        <v>4605</v>
      </c>
      <c r="I52" s="64">
        <v>5562.2694343310441</v>
      </c>
      <c r="J52" s="64">
        <v>5951.6282947342179</v>
      </c>
      <c r="K52" s="64">
        <v>6261.1129660603974</v>
      </c>
      <c r="L52" s="64">
        <v>6555.3852754652353</v>
      </c>
      <c r="M52" s="64">
        <v>6889.7099245139625</v>
      </c>
      <c r="N52" s="64">
        <v>7261.7542604377168</v>
      </c>
      <c r="O52" s="64">
        <v>7668.412499022229</v>
      </c>
    </row>
    <row r="53" spans="1:15" ht="18.75" hidden="1">
      <c r="A53" s="44" t="s">
        <v>8</v>
      </c>
      <c r="B53" s="5" t="s">
        <v>9</v>
      </c>
      <c r="C53" s="7"/>
      <c r="D53" s="8"/>
      <c r="E53" s="8"/>
      <c r="F53" s="8"/>
      <c r="G53" s="64">
        <v>90.759240759240754</v>
      </c>
      <c r="H53" s="64">
        <f>H52/G52*100</f>
        <v>126.7198679141442</v>
      </c>
      <c r="I53" s="64">
        <f t="shared" ref="I53" si="43">I52/H52*100</f>
        <v>120.78760986603787</v>
      </c>
      <c r="J53" s="64">
        <f t="shared" ref="J53" si="44">J52/I52*100</f>
        <v>107</v>
      </c>
      <c r="K53" s="64">
        <f t="shared" ref="K53" si="45">K52/J52*100</f>
        <v>105.2</v>
      </c>
      <c r="L53" s="64">
        <f t="shared" ref="L53" si="46">L52/K52*100</f>
        <v>104.69999999999999</v>
      </c>
      <c r="M53" s="64">
        <f t="shared" ref="M53" si="47">M52/L52*100</f>
        <v>105.1</v>
      </c>
      <c r="N53" s="64">
        <f t="shared" ref="N53" si="48">N52/M52*100</f>
        <v>105.4</v>
      </c>
      <c r="O53" s="64">
        <f t="shared" ref="O53" si="49">O52/N52*100</f>
        <v>105.60000000000001</v>
      </c>
    </row>
    <row r="54" spans="1:15" ht="31.5">
      <c r="A54" s="42" t="s">
        <v>44</v>
      </c>
      <c r="B54" s="2"/>
      <c r="C54" s="7"/>
      <c r="D54" s="8"/>
      <c r="E54" s="8"/>
      <c r="F54" s="8"/>
      <c r="G54" s="4"/>
      <c r="H54" s="6"/>
      <c r="I54" s="6"/>
      <c r="J54" s="6"/>
      <c r="K54" s="6"/>
      <c r="L54" s="6"/>
      <c r="M54" s="59"/>
      <c r="N54" s="59"/>
      <c r="O54" s="59"/>
    </row>
    <row r="55" spans="1:15" ht="31.5">
      <c r="A55" s="46" t="s">
        <v>45</v>
      </c>
      <c r="B55" s="2" t="s">
        <v>46</v>
      </c>
      <c r="C55" s="22">
        <v>54335</v>
      </c>
      <c r="D55" s="22">
        <v>55193</v>
      </c>
      <c r="E55" s="22">
        <v>55388</v>
      </c>
      <c r="F55" s="22">
        <v>59500</v>
      </c>
      <c r="G55" s="64">
        <v>112</v>
      </c>
      <c r="H55" s="64">
        <v>91</v>
      </c>
      <c r="I55" s="64">
        <v>91</v>
      </c>
      <c r="J55" s="64">
        <v>92</v>
      </c>
      <c r="K55" s="64">
        <v>93</v>
      </c>
      <c r="L55" s="64">
        <v>94</v>
      </c>
      <c r="M55" s="64">
        <v>94</v>
      </c>
      <c r="N55" s="64">
        <v>95</v>
      </c>
      <c r="O55" s="64">
        <v>95</v>
      </c>
    </row>
    <row r="56" spans="1:15" ht="18.75">
      <c r="A56" s="44" t="s">
        <v>8</v>
      </c>
      <c r="B56" s="5" t="s">
        <v>9</v>
      </c>
      <c r="C56" s="22"/>
      <c r="D56" s="22"/>
      <c r="E56" s="22"/>
      <c r="F56" s="22"/>
      <c r="G56" s="64">
        <v>96.6</v>
      </c>
      <c r="H56" s="64">
        <f>H55/G55*100</f>
        <v>81.25</v>
      </c>
      <c r="I56" s="64">
        <f t="shared" ref="I56" si="50">I55/H55*100</f>
        <v>100</v>
      </c>
      <c r="J56" s="64">
        <f t="shared" ref="J56" si="51">J55/I55*100</f>
        <v>101.09890109890109</v>
      </c>
      <c r="K56" s="64">
        <f t="shared" ref="K56" si="52">K55/J55*100</f>
        <v>101.08695652173914</v>
      </c>
      <c r="L56" s="64">
        <f t="shared" ref="L56" si="53">L55/K55*100</f>
        <v>101.0752688172043</v>
      </c>
      <c r="M56" s="64">
        <f t="shared" ref="M56" si="54">M55/L55*100</f>
        <v>100</v>
      </c>
      <c r="N56" s="64">
        <f t="shared" ref="N56" si="55">N55/M55*100</f>
        <v>101.06382978723406</v>
      </c>
      <c r="O56" s="64">
        <f t="shared" ref="O56" si="56">O55/N55*100</f>
        <v>100</v>
      </c>
    </row>
    <row r="57" spans="1:15" ht="61.5" customHeight="1">
      <c r="A57" s="46" t="s">
        <v>47</v>
      </c>
      <c r="B57" s="10" t="s">
        <v>48</v>
      </c>
      <c r="C57" s="22">
        <v>400.83199999999999</v>
      </c>
      <c r="D57" s="22">
        <v>399.577</v>
      </c>
      <c r="E57" s="22">
        <v>395.89699999999999</v>
      </c>
      <c r="F57" s="22">
        <v>397.25</v>
      </c>
      <c r="G57" s="64">
        <v>396</v>
      </c>
      <c r="H57" s="64">
        <v>303</v>
      </c>
      <c r="I57" s="64">
        <v>305</v>
      </c>
      <c r="J57" s="64">
        <v>308</v>
      </c>
      <c r="K57" s="64">
        <v>308</v>
      </c>
      <c r="L57" s="64">
        <v>310</v>
      </c>
      <c r="M57" s="64">
        <v>312</v>
      </c>
      <c r="N57" s="64">
        <v>313</v>
      </c>
      <c r="O57" s="64">
        <v>314</v>
      </c>
    </row>
    <row r="58" spans="1:15" ht="18.75">
      <c r="A58" s="44" t="s">
        <v>8</v>
      </c>
      <c r="B58" s="5" t="s">
        <v>9</v>
      </c>
      <c r="C58" s="22"/>
      <c r="D58" s="22"/>
      <c r="E58" s="22"/>
      <c r="F58" s="22"/>
      <c r="G58" s="64">
        <v>96.7</v>
      </c>
      <c r="H58" s="64">
        <f>H57/G57*100</f>
        <v>76.515151515151516</v>
      </c>
      <c r="I58" s="64">
        <f t="shared" ref="I58" si="57">I57/H57*100</f>
        <v>100.66006600660067</v>
      </c>
      <c r="J58" s="64">
        <f t="shared" ref="J58" si="58">J57/I57*100</f>
        <v>100.98360655737706</v>
      </c>
      <c r="K58" s="64">
        <f t="shared" ref="K58" si="59">K57/J57*100</f>
        <v>100</v>
      </c>
      <c r="L58" s="64">
        <f t="shared" ref="L58" si="60">L57/K57*100</f>
        <v>100.64935064935065</v>
      </c>
      <c r="M58" s="64">
        <f t="shared" ref="M58" si="61">M57/L57*100</f>
        <v>100.64516129032258</v>
      </c>
      <c r="N58" s="64">
        <f t="shared" ref="N58" si="62">N57/M57*100</f>
        <v>100.32051282051282</v>
      </c>
      <c r="O58" s="64">
        <f t="shared" ref="O58" si="63">O57/N57*100</f>
        <v>100.31948881789137</v>
      </c>
    </row>
    <row r="59" spans="1:15" ht="31.5" hidden="1">
      <c r="A59" s="46" t="s">
        <v>49</v>
      </c>
      <c r="B59" s="2" t="s">
        <v>73</v>
      </c>
      <c r="C59" s="22">
        <v>852.673</v>
      </c>
      <c r="D59" s="22">
        <v>889.97</v>
      </c>
      <c r="E59" s="22">
        <v>1022</v>
      </c>
      <c r="F59" s="22">
        <v>1120.9620199824294</v>
      </c>
      <c r="G59" s="64">
        <v>1403.79</v>
      </c>
      <c r="H59" s="64">
        <v>2033.758</v>
      </c>
      <c r="I59" s="64">
        <v>2094.3620000000001</v>
      </c>
      <c r="J59" s="64">
        <v>2205.5140000000001</v>
      </c>
      <c r="K59" s="64">
        <v>2303.8409999999999</v>
      </c>
      <c r="L59" s="64">
        <v>2415.9830000000002</v>
      </c>
      <c r="M59" s="64">
        <v>2536.6</v>
      </c>
      <c r="N59" s="64">
        <v>2666.654</v>
      </c>
      <c r="O59" s="64">
        <v>2806.5610000000001</v>
      </c>
    </row>
    <row r="60" spans="1:15" ht="18.75" hidden="1">
      <c r="A60" s="44" t="s">
        <v>8</v>
      </c>
      <c r="B60" s="2" t="s">
        <v>9</v>
      </c>
      <c r="C60" s="7"/>
      <c r="D60" s="8"/>
      <c r="E60" s="8"/>
      <c r="F60" s="8"/>
      <c r="G60" s="64">
        <v>102.72811761348252</v>
      </c>
      <c r="H60" s="64">
        <f>H59/G59*100</f>
        <v>144.87622792582937</v>
      </c>
      <c r="I60" s="64">
        <f t="shared" ref="I60" si="64">I59/H59*100</f>
        <v>102.97990223025553</v>
      </c>
      <c r="J60" s="64">
        <f t="shared" ref="J60" si="65">J59/I59*100</f>
        <v>105.30720095188893</v>
      </c>
      <c r="K60" s="64">
        <f t="shared" ref="K60" si="66">K59/J59*100</f>
        <v>104.45823513249064</v>
      </c>
      <c r="L60" s="64">
        <f t="shared" ref="L60" si="67">L59/K59*100</f>
        <v>104.86761022136513</v>
      </c>
      <c r="M60" s="64">
        <f t="shared" ref="M60" si="68">M59/L59*100</f>
        <v>104.99246062575772</v>
      </c>
      <c r="N60" s="64">
        <f t="shared" ref="N60" si="69">N59/M59*100</f>
        <v>105.127099266735</v>
      </c>
      <c r="O60" s="64">
        <f t="shared" ref="O60" si="70">O59/N59*100</f>
        <v>105.24653742105276</v>
      </c>
    </row>
    <row r="61" spans="1:15">
      <c r="A61" s="42" t="s">
        <v>50</v>
      </c>
      <c r="B61" s="2"/>
      <c r="C61" s="7"/>
      <c r="D61" s="8"/>
      <c r="E61" s="8"/>
      <c r="F61" s="8"/>
      <c r="G61" s="4"/>
      <c r="H61" s="6"/>
      <c r="I61" s="39"/>
      <c r="J61" s="39"/>
      <c r="K61" s="39"/>
      <c r="L61" s="39"/>
      <c r="M61" s="59"/>
      <c r="N61" s="59"/>
      <c r="O61" s="59"/>
    </row>
    <row r="62" spans="1:15" ht="18.75">
      <c r="A62" s="45" t="s">
        <v>51</v>
      </c>
      <c r="B62" s="2" t="s">
        <v>70</v>
      </c>
      <c r="C62" s="23">
        <v>589623.04399999999</v>
      </c>
      <c r="D62" s="23">
        <v>711720.35600000003</v>
      </c>
      <c r="E62" s="23">
        <v>798475.60199999996</v>
      </c>
      <c r="F62" s="23">
        <v>955208.05700000003</v>
      </c>
      <c r="G62" s="64">
        <v>29.7</v>
      </c>
      <c r="H62" s="64">
        <v>40.1</v>
      </c>
      <c r="I62" s="64">
        <v>27.6</v>
      </c>
      <c r="J62" s="64">
        <v>28.7</v>
      </c>
      <c r="K62" s="64">
        <v>30</v>
      </c>
      <c r="L62" s="64">
        <v>31.2</v>
      </c>
      <c r="M62" s="64">
        <v>33</v>
      </c>
      <c r="N62" s="64">
        <v>34.700000000000003</v>
      </c>
      <c r="O62" s="64">
        <v>36</v>
      </c>
    </row>
    <row r="63" spans="1:15" ht="31.5">
      <c r="A63" s="45" t="s">
        <v>52</v>
      </c>
      <c r="B63" s="2" t="s">
        <v>14</v>
      </c>
      <c r="C63" s="7">
        <v>141.5</v>
      </c>
      <c r="D63" s="8">
        <v>111.5</v>
      </c>
      <c r="E63" s="8">
        <v>102.3</v>
      </c>
      <c r="F63" s="8">
        <v>113.6</v>
      </c>
      <c r="G63" s="64">
        <v>157.1</v>
      </c>
      <c r="H63" s="64">
        <f>H62/G62*100</f>
        <v>135.01683501683505</v>
      </c>
      <c r="I63" s="64">
        <f t="shared" ref="I63" si="71">I62/H62*100</f>
        <v>68.827930174563591</v>
      </c>
      <c r="J63" s="64">
        <f t="shared" ref="J63" si="72">J62/I62*100</f>
        <v>103.98550724637681</v>
      </c>
      <c r="K63" s="64">
        <f t="shared" ref="K63" si="73">K62/J62*100</f>
        <v>104.52961672473869</v>
      </c>
      <c r="L63" s="64">
        <f t="shared" ref="L63" si="74">L62/K62*100</f>
        <v>104</v>
      </c>
      <c r="M63" s="64">
        <f t="shared" ref="M63" si="75">M62/L62*100</f>
        <v>105.76923076923077</v>
      </c>
      <c r="N63" s="64">
        <f t="shared" ref="N63" si="76">N62/M62*100</f>
        <v>105.15151515151516</v>
      </c>
      <c r="O63" s="64">
        <f t="shared" ref="O63" si="77">O62/N62*100</f>
        <v>103.74639769452449</v>
      </c>
    </row>
    <row r="64" spans="1:15">
      <c r="A64" s="42" t="s">
        <v>53</v>
      </c>
      <c r="B64" s="2"/>
      <c r="C64" s="7"/>
      <c r="D64" s="8"/>
      <c r="E64" s="8"/>
      <c r="F64" s="8"/>
      <c r="G64" s="4"/>
      <c r="H64" s="6"/>
      <c r="I64" s="6"/>
      <c r="J64" s="6"/>
      <c r="K64" s="6"/>
      <c r="L64" s="6"/>
      <c r="M64" s="59"/>
      <c r="N64" s="59"/>
      <c r="O64" s="59"/>
    </row>
    <row r="65" spans="1:16" ht="31.5">
      <c r="A65" s="43" t="s">
        <v>54</v>
      </c>
      <c r="B65" s="2" t="s">
        <v>70</v>
      </c>
      <c r="C65" s="7"/>
      <c r="D65" s="8"/>
      <c r="E65" s="8"/>
      <c r="F65" s="8"/>
      <c r="G65" s="64">
        <v>65</v>
      </c>
      <c r="H65" s="64">
        <v>52.5</v>
      </c>
      <c r="I65" s="64">
        <v>66.400000000000006</v>
      </c>
      <c r="J65" s="64">
        <v>52.5</v>
      </c>
      <c r="K65" s="64">
        <v>53.4</v>
      </c>
      <c r="L65" s="64">
        <v>55</v>
      </c>
      <c r="M65" s="64">
        <v>57</v>
      </c>
      <c r="N65" s="64">
        <v>59</v>
      </c>
      <c r="O65" s="64">
        <v>61</v>
      </c>
    </row>
    <row r="66" spans="1:16" ht="18.75">
      <c r="A66" s="44" t="s">
        <v>8</v>
      </c>
      <c r="B66" s="2"/>
      <c r="C66" s="7"/>
      <c r="D66" s="8"/>
      <c r="E66" s="8"/>
      <c r="F66" s="8"/>
      <c r="G66" s="64">
        <v>109.9</v>
      </c>
      <c r="H66" s="64">
        <f>H65/G65*100</f>
        <v>80.769230769230774</v>
      </c>
      <c r="I66" s="64">
        <f t="shared" ref="I66:O66" si="78">I65/H65*100</f>
        <v>126.4761904761905</v>
      </c>
      <c r="J66" s="64">
        <f t="shared" si="78"/>
        <v>79.066265060240966</v>
      </c>
      <c r="K66" s="64">
        <f t="shared" si="78"/>
        <v>101.71428571428571</v>
      </c>
      <c r="L66" s="64">
        <f t="shared" si="78"/>
        <v>102.99625468164794</v>
      </c>
      <c r="M66" s="64">
        <f t="shared" si="78"/>
        <v>103.63636363636364</v>
      </c>
      <c r="N66" s="64">
        <f t="shared" si="78"/>
        <v>103.50877192982458</v>
      </c>
      <c r="O66" s="64">
        <f t="shared" si="78"/>
        <v>103.38983050847457</v>
      </c>
    </row>
    <row r="67" spans="1:16">
      <c r="A67" s="42" t="s">
        <v>55</v>
      </c>
      <c r="B67" s="2"/>
      <c r="C67" s="7"/>
      <c r="D67" s="8"/>
      <c r="E67" s="8"/>
      <c r="F67" s="8"/>
      <c r="G67" s="4"/>
      <c r="H67" s="6"/>
      <c r="I67" s="6"/>
      <c r="J67" s="6"/>
      <c r="K67" s="6"/>
      <c r="L67" s="6"/>
      <c r="M67" s="59"/>
      <c r="N67" s="59"/>
      <c r="O67" s="59"/>
      <c r="P67" s="35"/>
    </row>
    <row r="68" spans="1:16" ht="31.5">
      <c r="A68" s="62" t="s">
        <v>56</v>
      </c>
      <c r="B68" s="2" t="s">
        <v>57</v>
      </c>
      <c r="C68" s="16">
        <v>116.3</v>
      </c>
      <c r="D68" s="16">
        <v>102</v>
      </c>
      <c r="E68" s="16">
        <v>106.4</v>
      </c>
      <c r="F68" s="16">
        <v>112.1</v>
      </c>
      <c r="G68" s="64">
        <v>102</v>
      </c>
      <c r="H68" s="64">
        <v>101.6</v>
      </c>
      <c r="I68" s="64">
        <v>102.3</v>
      </c>
      <c r="J68" s="64">
        <v>102.3</v>
      </c>
      <c r="K68" s="64">
        <v>102.2</v>
      </c>
      <c r="L68" s="64">
        <v>102</v>
      </c>
      <c r="M68" s="64">
        <v>102</v>
      </c>
      <c r="N68" s="64">
        <v>102.3</v>
      </c>
      <c r="O68" s="64">
        <v>102.4</v>
      </c>
    </row>
    <row r="69" spans="1:16">
      <c r="A69" s="42" t="s">
        <v>58</v>
      </c>
      <c r="B69" s="2"/>
      <c r="C69" s="7"/>
      <c r="D69" s="8"/>
      <c r="E69" s="8"/>
      <c r="F69" s="8"/>
      <c r="G69" s="13"/>
      <c r="H69" s="6"/>
      <c r="I69" s="6"/>
      <c r="J69" s="6"/>
      <c r="K69" s="6"/>
      <c r="L69" s="6"/>
      <c r="M69" s="59"/>
      <c r="N69" s="59"/>
      <c r="O69" s="59"/>
    </row>
    <row r="70" spans="1:16" ht="31.5">
      <c r="A70" s="45" t="s">
        <v>59</v>
      </c>
      <c r="B70" s="2" t="s">
        <v>48</v>
      </c>
      <c r="C70" s="3">
        <v>2274.163</v>
      </c>
      <c r="D70" s="3">
        <v>2288.5360000000001</v>
      </c>
      <c r="E70" s="3">
        <v>2328.3339999999998</v>
      </c>
      <c r="F70" s="3">
        <v>2330.8490000000002</v>
      </c>
      <c r="G70" s="76">
        <v>2.121</v>
      </c>
      <c r="H70" s="76">
        <v>2.1230000000000002</v>
      </c>
      <c r="I70" s="76">
        <v>2.1230000000000002</v>
      </c>
      <c r="J70" s="76">
        <v>2.1230000000000002</v>
      </c>
      <c r="K70" s="76">
        <v>2.1240000000000001</v>
      </c>
      <c r="L70" s="76">
        <v>2.125</v>
      </c>
      <c r="M70" s="76">
        <v>2.1259999999999999</v>
      </c>
      <c r="N70" s="76">
        <v>2.1280000000000001</v>
      </c>
      <c r="O70" s="76">
        <v>2.13</v>
      </c>
    </row>
    <row r="71" spans="1:16" ht="18.75">
      <c r="A71" s="44" t="s">
        <v>8</v>
      </c>
      <c r="B71" s="5" t="s">
        <v>9</v>
      </c>
      <c r="C71" s="3"/>
      <c r="D71" s="3"/>
      <c r="E71" s="3"/>
      <c r="F71" s="3"/>
      <c r="G71" s="65">
        <v>100.1</v>
      </c>
      <c r="H71" s="65">
        <f>H70/G70*100</f>
        <v>100.09429514380011</v>
      </c>
      <c r="I71" s="65">
        <f t="shared" ref="I71:O71" si="79">I70/H70*100</f>
        <v>100</v>
      </c>
      <c r="J71" s="65">
        <f t="shared" si="79"/>
        <v>100</v>
      </c>
      <c r="K71" s="65">
        <f t="shared" si="79"/>
        <v>100.04710315591143</v>
      </c>
      <c r="L71" s="65">
        <f t="shared" si="79"/>
        <v>100.04708097928436</v>
      </c>
      <c r="M71" s="65">
        <f t="shared" si="79"/>
        <v>100.0470588235294</v>
      </c>
      <c r="N71" s="65">
        <f t="shared" si="79"/>
        <v>100.09407337723427</v>
      </c>
      <c r="O71" s="65">
        <f t="shared" si="79"/>
        <v>100.093984962406</v>
      </c>
    </row>
    <row r="72" spans="1:16" ht="31.5">
      <c r="A72" s="45" t="s">
        <v>77</v>
      </c>
      <c r="B72" s="2" t="s">
        <v>75</v>
      </c>
      <c r="C72" s="16">
        <v>16.3</v>
      </c>
      <c r="D72" s="16">
        <v>18.399999999999999</v>
      </c>
      <c r="E72" s="16">
        <v>21.4</v>
      </c>
      <c r="F72" s="16">
        <v>24.06</v>
      </c>
      <c r="G72" s="64">
        <v>20410</v>
      </c>
      <c r="H72" s="64">
        <v>21421</v>
      </c>
      <c r="I72" s="64">
        <v>22534</v>
      </c>
      <c r="J72" s="64">
        <v>23815</v>
      </c>
      <c r="K72" s="64">
        <v>25024</v>
      </c>
      <c r="L72" s="64">
        <v>26312</v>
      </c>
      <c r="M72" s="64">
        <v>27856</v>
      </c>
      <c r="N72" s="64">
        <v>29202</v>
      </c>
      <c r="O72" s="64">
        <v>30711</v>
      </c>
    </row>
    <row r="73" spans="1:16" ht="18.75">
      <c r="A73" s="46" t="s">
        <v>39</v>
      </c>
      <c r="B73" s="2" t="s">
        <v>57</v>
      </c>
      <c r="C73" s="16">
        <v>109.2</v>
      </c>
      <c r="D73" s="16">
        <v>112.77</v>
      </c>
      <c r="E73" s="16">
        <v>116.25</v>
      </c>
      <c r="F73" s="16">
        <v>112.39</v>
      </c>
      <c r="G73" s="64">
        <v>109.1</v>
      </c>
      <c r="H73" s="64">
        <f>H72/G72*100</f>
        <v>104.95345418912298</v>
      </c>
      <c r="I73" s="64">
        <f t="shared" ref="I73:O73" si="80">I72/H72*100</f>
        <v>105.19583586200459</v>
      </c>
      <c r="J73" s="64">
        <f t="shared" si="80"/>
        <v>105.6847430549392</v>
      </c>
      <c r="K73" s="64">
        <f t="shared" si="80"/>
        <v>105.07663237455385</v>
      </c>
      <c r="L73" s="64">
        <f>L72/K72*100</f>
        <v>105.14705882352942</v>
      </c>
      <c r="M73" s="64">
        <f t="shared" si="80"/>
        <v>105.86804499847977</v>
      </c>
      <c r="N73" s="64">
        <f t="shared" si="80"/>
        <v>104.83199310740955</v>
      </c>
      <c r="O73" s="64">
        <f t="shared" si="80"/>
        <v>105.16745428395315</v>
      </c>
    </row>
    <row r="74" spans="1:16" ht="31.5" hidden="1">
      <c r="A74" s="45" t="s">
        <v>78</v>
      </c>
      <c r="B74" s="2" t="s">
        <v>57</v>
      </c>
      <c r="C74" s="24">
        <v>101.9</v>
      </c>
      <c r="D74" s="25">
        <v>103.4</v>
      </c>
      <c r="E74" s="25">
        <v>110.6</v>
      </c>
      <c r="F74" s="25">
        <v>105.1</v>
      </c>
      <c r="G74" s="65">
        <v>100.3</v>
      </c>
      <c r="H74" s="65">
        <v>101.5</v>
      </c>
      <c r="I74" s="64">
        <v>106.64472098191517</v>
      </c>
      <c r="J74" s="64">
        <v>100.78776645041707</v>
      </c>
      <c r="K74" s="64">
        <v>101.40362511052166</v>
      </c>
      <c r="L74" s="64">
        <v>101.65583735066028</v>
      </c>
      <c r="M74" s="64">
        <v>102.91914310945293</v>
      </c>
      <c r="N74" s="64">
        <v>102.88087322779866</v>
      </c>
      <c r="O74" s="64">
        <v>102.86536464578182</v>
      </c>
    </row>
    <row r="75" spans="1:16" ht="31.5">
      <c r="A75" s="45" t="s">
        <v>74</v>
      </c>
      <c r="B75" s="2" t="s">
        <v>75</v>
      </c>
      <c r="C75" s="24"/>
      <c r="D75" s="25"/>
      <c r="E75" s="25"/>
      <c r="F75" s="25"/>
      <c r="G75" s="64">
        <v>10102</v>
      </c>
      <c r="H75" s="64">
        <v>10421</v>
      </c>
      <c r="I75" s="64">
        <v>10830</v>
      </c>
      <c r="J75" s="64">
        <v>11326</v>
      </c>
      <c r="K75" s="64">
        <v>11842</v>
      </c>
      <c r="L75" s="64">
        <v>12356</v>
      </c>
      <c r="M75" s="64">
        <v>13058</v>
      </c>
      <c r="N75" s="64">
        <v>13811</v>
      </c>
      <c r="O75" s="64">
        <v>14602</v>
      </c>
    </row>
    <row r="76" spans="1:16" ht="18.75">
      <c r="A76" s="46" t="s">
        <v>39</v>
      </c>
      <c r="B76" s="2" t="s">
        <v>57</v>
      </c>
      <c r="C76" s="24"/>
      <c r="D76" s="25"/>
      <c r="E76" s="25"/>
      <c r="F76" s="25"/>
      <c r="G76" s="64">
        <v>103.4</v>
      </c>
      <c r="H76" s="64">
        <f>H75/G75*100</f>
        <v>103.15779053652743</v>
      </c>
      <c r="I76" s="64">
        <f>I75/H75*100</f>
        <v>103.92476729680453</v>
      </c>
      <c r="J76" s="64">
        <f t="shared" ref="J76:O76" si="81">J75/I75*100</f>
        <v>104.57987072945522</v>
      </c>
      <c r="K76" s="64">
        <f t="shared" si="81"/>
        <v>104.55588910471481</v>
      </c>
      <c r="L76" s="64">
        <f t="shared" si="81"/>
        <v>104.3404830265158</v>
      </c>
      <c r="M76" s="64">
        <f t="shared" si="81"/>
        <v>105.6814503075429</v>
      </c>
      <c r="N76" s="64">
        <f t="shared" si="81"/>
        <v>105.7665798744065</v>
      </c>
      <c r="O76" s="64">
        <f t="shared" si="81"/>
        <v>105.727318803852</v>
      </c>
    </row>
    <row r="77" spans="1:16" ht="18.75">
      <c r="A77" s="46" t="s">
        <v>60</v>
      </c>
      <c r="B77" s="15" t="s">
        <v>9</v>
      </c>
      <c r="C77" s="26">
        <v>6.7</v>
      </c>
      <c r="D77" s="27">
        <v>5.9</v>
      </c>
      <c r="E77" s="27">
        <v>5.6</v>
      </c>
      <c r="F77" s="27">
        <v>6.1</v>
      </c>
      <c r="G77" s="65">
        <v>0.2</v>
      </c>
      <c r="H77" s="65">
        <v>0.4</v>
      </c>
      <c r="I77" s="64">
        <v>0.3</v>
      </c>
      <c r="J77" s="64">
        <v>0.3</v>
      </c>
      <c r="K77" s="64">
        <v>0.3</v>
      </c>
      <c r="L77" s="64">
        <v>0.2</v>
      </c>
      <c r="M77" s="64">
        <v>0.2</v>
      </c>
      <c r="N77" s="64">
        <v>0.2</v>
      </c>
      <c r="O77" s="64">
        <v>0.2</v>
      </c>
    </row>
    <row r="78" spans="1:16" ht="31.5">
      <c r="A78" s="46" t="s">
        <v>61</v>
      </c>
      <c r="B78" s="15" t="s">
        <v>9</v>
      </c>
      <c r="C78" s="28">
        <v>1</v>
      </c>
      <c r="D78" s="27">
        <v>1</v>
      </c>
      <c r="E78" s="27">
        <v>0.8</v>
      </c>
      <c r="F78" s="27">
        <v>0.7</v>
      </c>
      <c r="G78" s="65">
        <v>0.2</v>
      </c>
      <c r="H78" s="65">
        <v>0.4</v>
      </c>
      <c r="I78" s="64">
        <v>0.3</v>
      </c>
      <c r="J78" s="64">
        <v>0.3</v>
      </c>
      <c r="K78" s="64">
        <v>0.3</v>
      </c>
      <c r="L78" s="64">
        <v>0.2</v>
      </c>
      <c r="M78" s="64">
        <v>0.2</v>
      </c>
      <c r="N78" s="64">
        <v>0.2</v>
      </c>
      <c r="O78" s="64">
        <v>0.2</v>
      </c>
    </row>
    <row r="79" spans="1:16" ht="31.5">
      <c r="A79" s="46" t="s">
        <v>62</v>
      </c>
      <c r="B79" s="2" t="s">
        <v>70</v>
      </c>
      <c r="C79" s="29">
        <v>285666</v>
      </c>
      <c r="D79" s="29">
        <v>319943.5</v>
      </c>
      <c r="E79" s="29">
        <v>371414.75420000002</v>
      </c>
      <c r="F79" s="29">
        <v>418136.2</v>
      </c>
      <c r="G79" s="65">
        <v>152.5</v>
      </c>
      <c r="H79" s="65">
        <v>160.1</v>
      </c>
      <c r="I79" s="65">
        <v>168.1</v>
      </c>
      <c r="J79" s="65">
        <v>176.5</v>
      </c>
      <c r="K79" s="65">
        <v>185.3</v>
      </c>
      <c r="L79" s="65">
        <v>194.6</v>
      </c>
      <c r="M79" s="65">
        <v>204.3</v>
      </c>
      <c r="N79" s="65">
        <v>215</v>
      </c>
      <c r="O79" s="65">
        <v>229</v>
      </c>
    </row>
    <row r="80" spans="1:16" ht="18.75">
      <c r="A80" s="44" t="s">
        <v>8</v>
      </c>
      <c r="B80" s="5" t="s">
        <v>9</v>
      </c>
      <c r="C80" s="29"/>
      <c r="D80" s="29"/>
      <c r="E80" s="29"/>
      <c r="F80" s="29"/>
      <c r="G80" s="65">
        <v>105</v>
      </c>
      <c r="H80" s="64">
        <f>H79/G79*100</f>
        <v>104.98360655737704</v>
      </c>
      <c r="I80" s="64">
        <f>I79/H79*100</f>
        <v>104.99687695190505</v>
      </c>
      <c r="J80" s="64">
        <f t="shared" ref="J80" si="82">J79/I79*100</f>
        <v>104.99702558001189</v>
      </c>
      <c r="K80" s="64">
        <f t="shared" ref="K80" si="83">K79/J79*100</f>
        <v>104.985835694051</v>
      </c>
      <c r="L80" s="64">
        <f t="shared" ref="L80" si="84">L79/K79*100</f>
        <v>105.01888828926064</v>
      </c>
      <c r="M80" s="64">
        <f t="shared" ref="M80" si="85">M79/L79*100</f>
        <v>104.98458376156219</v>
      </c>
      <c r="N80" s="64">
        <f t="shared" ref="N80" si="86">N79/M79*100</f>
        <v>105.23739598629467</v>
      </c>
      <c r="O80" s="64">
        <f t="shared" ref="O80" si="87">O79/N79*100</f>
        <v>106.51162790697674</v>
      </c>
    </row>
    <row r="81" spans="1:14">
      <c r="A81" s="30"/>
      <c r="B81" s="31"/>
      <c r="C81" s="32"/>
      <c r="D81" s="32"/>
      <c r="E81" s="32"/>
      <c r="F81" s="32"/>
      <c r="G81" s="33"/>
      <c r="H81" s="34"/>
      <c r="I81" s="34"/>
      <c r="J81" s="34"/>
      <c r="K81" s="34"/>
      <c r="L81" s="34"/>
    </row>
    <row r="82" spans="1:14">
      <c r="A82" s="1" t="s">
        <v>79</v>
      </c>
      <c r="N82" s="1" t="s">
        <v>80</v>
      </c>
    </row>
    <row r="90" spans="1:14" ht="18.75">
      <c r="E90" s="36"/>
    </row>
    <row r="96" spans="1:14">
      <c r="A96" s="37"/>
      <c r="C96" s="1"/>
      <c r="D96" s="1"/>
      <c r="E96" s="1"/>
      <c r="F96" s="1"/>
    </row>
  </sheetData>
  <mergeCells count="7">
    <mergeCell ref="A40:A41"/>
    <mergeCell ref="A42:A43"/>
    <mergeCell ref="A1:L1"/>
    <mergeCell ref="A2:A3"/>
    <mergeCell ref="B2:B3"/>
    <mergeCell ref="C2:H2"/>
    <mergeCell ref="J2:O2"/>
  </mergeCells>
  <printOptions horizontalCentered="1"/>
  <pageMargins left="0.51181102362204722" right="0.31496062992125984" top="0.35433070866141736" bottom="0.15748031496062992" header="0.31496062992125984" footer="0.31496062992125984"/>
  <pageSetup paperSize="9" scale="79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МО и ОИВ</vt:lpstr>
      <vt:lpstr>'для МО и ОИВ'!Заголовки_для_печати</vt:lpstr>
      <vt:lpstr>'для МО и ОИВ'!Область_печати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Мельникова</dc:creator>
  <cp:lastModifiedBy>Пользователь Windows</cp:lastModifiedBy>
  <cp:lastPrinted>2018-11-01T12:56:47Z</cp:lastPrinted>
  <dcterms:created xsi:type="dcterms:W3CDTF">2016-12-12T07:11:45Z</dcterms:created>
  <dcterms:modified xsi:type="dcterms:W3CDTF">2018-11-02T12:12:26Z</dcterms:modified>
</cp:coreProperties>
</file>